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1. Correntes\20170002_Acompanhamento Resolução 219\2. Cálculos Lotações Paradigmas\"/>
    </mc:Choice>
  </mc:AlternateContent>
  <bookViews>
    <workbookView xWindow="0" yWindow="0" windowWidth="28800" windowHeight="12120" activeTab="4"/>
  </bookViews>
  <sheets>
    <sheet name="1ª Entrância" sheetId="1" r:id="rId1"/>
    <sheet name="2ª Entrância" sheetId="2" r:id="rId2"/>
    <sheet name="3ª Entrância" sheetId="4" r:id="rId3"/>
    <sheet name="Ent. Especial" sheetId="6" r:id="rId4"/>
    <sheet name="Resumo" sheetId="7" r:id="rId5"/>
    <sheet name="Plan5" sheetId="5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'1ª Entrância'!$A$1:$Q$24</definedName>
    <definedName name="_xlnm.Print_Area" localSheetId="1">'2ª Entrância'!$A$1:$Q$24</definedName>
    <definedName name="_xlnm.Print_Area" localSheetId="2">'3ª Entrância'!$A$1:$Q$25</definedName>
    <definedName name="_xlnm.Print_Area" localSheetId="3">'Ent. Especial'!$A$1:$Q$24</definedName>
    <definedName name="_xlnm.Print_Area" localSheetId="4">Resumo!$A$1:$Q$24</definedName>
    <definedName name="ComboCargos" localSheetId="1">[2]!tbComboCargos[Cargos]</definedName>
    <definedName name="ComboCargos" localSheetId="2">[3]!tbComboCargos[Cargos]</definedName>
    <definedName name="ComboCargos" localSheetId="3">[4]!tbComboCargos[Cargos]</definedName>
    <definedName name="ComboCargos" localSheetId="4">[4]!tbComboCargos[Cargos]</definedName>
    <definedName name="ComboCargos">[1]Aux!$G$18:$G$22</definedName>
    <definedName name="Unidades" localSheetId="1">[2]Aux!$B$2:$B$71</definedName>
    <definedName name="Unidades" localSheetId="2">[3]Aux!$B$2:$B$51</definedName>
    <definedName name="Unidades" localSheetId="3">[4]Aux!$B$2:$B$104</definedName>
    <definedName name="Unidades" localSheetId="4">[4]Aux!$B$2:$B$104</definedName>
    <definedName name="Unidades">[1]Aux!$B$2:$B$49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7" l="1"/>
  <c r="F35" i="7"/>
  <c r="I35" i="7"/>
  <c r="J35" i="7"/>
  <c r="J32" i="7"/>
  <c r="J31" i="7"/>
  <c r="J30" i="7"/>
  <c r="J29" i="7"/>
  <c r="I34" i="7" l="1"/>
  <c r="I33" i="7"/>
  <c r="I32" i="7"/>
  <c r="I31" i="7"/>
  <c r="I30" i="7"/>
  <c r="I29" i="7"/>
  <c r="H34" i="7"/>
  <c r="G34" i="7"/>
  <c r="H33" i="7"/>
  <c r="G33" i="7"/>
  <c r="H32" i="7"/>
  <c r="G32" i="7"/>
  <c r="H31" i="7"/>
  <c r="G31" i="7"/>
  <c r="H30" i="7"/>
  <c r="G30" i="7"/>
  <c r="H29" i="7"/>
  <c r="G29" i="7"/>
  <c r="F34" i="7"/>
  <c r="F33" i="7"/>
  <c r="F32" i="7"/>
  <c r="F31" i="7"/>
  <c r="F30" i="7"/>
  <c r="F29" i="7"/>
  <c r="J22" i="7"/>
  <c r="J16" i="7"/>
  <c r="G22" i="7"/>
  <c r="G16" i="7"/>
  <c r="I22" i="7" l="1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</calcChain>
</file>

<file path=xl/sharedStrings.xml><?xml version="1.0" encoding="utf-8"?>
<sst xmlns="http://schemas.openxmlformats.org/spreadsheetml/2006/main" count="208" uniqueCount="50">
  <si>
    <t>Visão Geral</t>
  </si>
  <si>
    <t>1ª Entrância</t>
  </si>
  <si>
    <t>Força de Trabalho</t>
  </si>
  <si>
    <t>Força de Trabalho Total</t>
  </si>
  <si>
    <t>Apenas Servidores</t>
  </si>
  <si>
    <t>Qtd</t>
  </si>
  <si>
    <t>Déficit / Excedente</t>
  </si>
  <si>
    <t>Atual</t>
  </si>
  <si>
    <t>Servidores</t>
  </si>
  <si>
    <t>Analistas</t>
  </si>
  <si>
    <t>Técnicos</t>
  </si>
  <si>
    <t>Auxiliares</t>
  </si>
  <si>
    <t>Assessor de Gabinete I</t>
  </si>
  <si>
    <t>Assessor de Gabinete II</t>
  </si>
  <si>
    <t>Estagiário</t>
  </si>
  <si>
    <t>Juiz Leigo</t>
  </si>
  <si>
    <t>SDCR</t>
  </si>
  <si>
    <t>Assessores</t>
  </si>
  <si>
    <t>Terceirizados</t>
  </si>
  <si>
    <t>Res. 219</t>
  </si>
  <si>
    <t>Total</t>
  </si>
  <si>
    <t>Força de Trabalho da Área Judiciária</t>
  </si>
  <si>
    <t>Cargo</t>
  </si>
  <si>
    <t>LP-219</t>
  </si>
  <si>
    <t>Ação</t>
  </si>
  <si>
    <t>Analista Judiciário</t>
  </si>
  <si>
    <t>Técnico Judiciário</t>
  </si>
  <si>
    <t>Assessor</t>
  </si>
  <si>
    <t>Auxiliar Judiciário</t>
  </si>
  <si>
    <t>-102(18,4%)</t>
  </si>
  <si>
    <t>-318(94,1%)</t>
  </si>
  <si>
    <t>-95(17,1%)</t>
  </si>
  <si>
    <t>-298(88,2%)</t>
  </si>
  <si>
    <t>2ª Entrância</t>
  </si>
  <si>
    <t>-76(13,1%)</t>
  </si>
  <si>
    <t>-293(80,7%)</t>
  </si>
  <si>
    <t>4(0,7%)</t>
  </si>
  <si>
    <t>-176(48,5%)</t>
  </si>
  <si>
    <t>3ª Entrância</t>
  </si>
  <si>
    <t>Entrância Especial</t>
  </si>
  <si>
    <t>Assessor Técnico Jurídico</t>
  </si>
  <si>
    <t>150(10,5%)</t>
  </si>
  <si>
    <t>-481(60,2%)</t>
  </si>
  <si>
    <t>-75(5,2%)</t>
  </si>
  <si>
    <t>-2787(348,8%)</t>
  </si>
  <si>
    <t>3(0,5%)</t>
  </si>
  <si>
    <t>-207(59,8%)</t>
  </si>
  <si>
    <t>68(12,2%)</t>
  </si>
  <si>
    <t>-448(129,5%)</t>
  </si>
  <si>
    <t>1ª Instância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</si>
</sst>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20"/>
      <color theme="1" tint="0.499984740745262"/>
      <name val="Segoe UI"/>
      <family val="2"/>
    </font>
    <font>
      <sz val="10"/>
      <color theme="1"/>
      <name val="Segoe UI"/>
      <family val="2"/>
    </font>
    <font>
      <sz val="12"/>
      <color theme="8" tint="-0.249977111117893"/>
      <name val="Segoe UI"/>
      <family val="2"/>
    </font>
    <font>
      <sz val="14"/>
      <color theme="1"/>
      <name val="Segoe UI"/>
      <family val="2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i/>
      <sz val="12"/>
      <color theme="1"/>
      <name val="Segoe UI"/>
      <family val="2"/>
    </font>
    <font>
      <i/>
      <sz val="10"/>
      <color theme="1"/>
      <name val="Segoe UI"/>
      <family val="2"/>
    </font>
    <font>
      <sz val="14"/>
      <color theme="8"/>
      <name val="Segoe UI"/>
      <family val="2"/>
    </font>
    <font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8" tint="0.59996337778862885"/>
      </left>
      <right/>
      <top/>
      <bottom/>
      <diagonal/>
    </border>
    <border>
      <left/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/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3.%20LP%20-%201&#170;%20Entr&#226;ncia%20(Servidores%20+%20Estagi&#225;rios%20+%20Juiz%20Leig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3.%20LP%20-%202&#170;%20Entr&#226;ncia%20(Servidores%20+%20Estagi&#225;rios%20+%20Juiz%20Leigo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3.%20LP%20-%203&#170;%20Entr&#226;ncia%20(Servidores%20+%20Estagi&#225;rios%20+%20Juiz%20Leig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.3.%20LP%20-%20Ent.%20Especial%20(Servidores%20+%20Estagi&#225;rios%20+%20Juiz%20Leig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dores"/>
      <sheetName val="Estagiários"/>
      <sheetName val="Juizes Leigos"/>
      <sheetName val="Afastamentos"/>
      <sheetName val="Mov. Processual"/>
      <sheetName val="Grau de Instrução"/>
      <sheetName val="SDCR"/>
      <sheetName val="Grupos"/>
      <sheetName val="Anexo 4"/>
      <sheetName val="Anexo 4 (Servidores)"/>
      <sheetName val="Anexo 4.1"/>
      <sheetName val="Visão Geral"/>
      <sheetName val="Visão por Unidade"/>
      <sheetName val="Aux"/>
      <sheetName val="Rotei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>
        <row r="32">
          <cell r="D32" t="str">
            <v>LP</v>
          </cell>
          <cell r="E32" t="str">
            <v>SDCR</v>
          </cell>
        </row>
        <row r="33">
          <cell r="C33" t="str">
            <v>Excedente</v>
          </cell>
          <cell r="D33">
            <v>12</v>
          </cell>
          <cell r="E33">
            <v>12</v>
          </cell>
        </row>
        <row r="34">
          <cell r="C34" t="str">
            <v>Lotação Ideal</v>
          </cell>
          <cell r="D34">
            <v>7</v>
          </cell>
          <cell r="E34">
            <v>2</v>
          </cell>
        </row>
        <row r="35">
          <cell r="C35" t="str">
            <v>Déficit</v>
          </cell>
          <cell r="D35">
            <v>29</v>
          </cell>
          <cell r="E35">
            <v>34</v>
          </cell>
        </row>
      </sheetData>
      <sheetData sheetId="12" refreshError="1"/>
      <sheetData sheetId="13">
        <row r="2">
          <cell r="B2" t="str">
            <v>ALTO GARÇAS</v>
          </cell>
        </row>
        <row r="3">
          <cell r="B3" t="str">
            <v>ALTO TAQUARI</v>
          </cell>
        </row>
        <row r="4">
          <cell r="B4" t="str">
            <v>APIACÁS</v>
          </cell>
        </row>
        <row r="5">
          <cell r="B5" t="str">
            <v>ARAPUTANGA</v>
          </cell>
        </row>
        <row r="6">
          <cell r="B6" t="str">
            <v>ARENÁPOLIS</v>
          </cell>
        </row>
        <row r="7">
          <cell r="B7" t="str">
            <v>ARIPUANÃ</v>
          </cell>
        </row>
        <row r="8">
          <cell r="B8" t="str">
            <v>BRASNORTE</v>
          </cell>
        </row>
        <row r="9">
          <cell r="B9" t="str">
            <v>CAMPINÁPOLIS</v>
          </cell>
        </row>
        <row r="10">
          <cell r="B10" t="str">
            <v>CLÁUDIA</v>
          </cell>
        </row>
        <row r="11">
          <cell r="B11" t="str">
            <v>COLNIZA</v>
          </cell>
        </row>
        <row r="12">
          <cell r="B12" t="str">
            <v>COTRIGUAÇÚ</v>
          </cell>
        </row>
        <row r="13">
          <cell r="B13" t="str">
            <v>DOM AQUINO</v>
          </cell>
        </row>
        <row r="14">
          <cell r="B14" t="str">
            <v>FELIZ NATAL</v>
          </cell>
        </row>
        <row r="15">
          <cell r="B15" t="str">
            <v>GUARANTÃ DO NORTE</v>
          </cell>
        </row>
        <row r="16">
          <cell r="B16" t="str">
            <v>GUIRATINGA</v>
          </cell>
        </row>
        <row r="17">
          <cell r="B17" t="str">
            <v>ITAÚBA</v>
          </cell>
        </row>
        <row r="18">
          <cell r="B18" t="str">
            <v>ITIQUIRA</v>
          </cell>
          <cell r="G18" t="str">
            <v>Analista Judiciário</v>
          </cell>
        </row>
        <row r="19">
          <cell r="B19" t="str">
            <v>JAURÚ</v>
          </cell>
          <cell r="G19" t="str">
            <v>Auxiliar Judiciário</v>
          </cell>
        </row>
        <row r="20">
          <cell r="B20" t="str">
            <v>JUSCIMEIRA</v>
          </cell>
          <cell r="G20" t="str">
            <v>Técnico Judiciário</v>
          </cell>
        </row>
        <row r="21">
          <cell r="B21" t="str">
            <v>MARCELÂNDIA</v>
          </cell>
          <cell r="G21" t="str">
            <v>Comissionado</v>
          </cell>
        </row>
        <row r="22">
          <cell r="B22" t="str">
            <v>MATUPÁ</v>
          </cell>
          <cell r="G22" t="str">
            <v>Todos</v>
          </cell>
        </row>
        <row r="23">
          <cell r="B23" t="str">
            <v>NOBRES</v>
          </cell>
        </row>
        <row r="24">
          <cell r="B24" t="str">
            <v>NORTELÂNDIA</v>
          </cell>
        </row>
        <row r="25">
          <cell r="B25" t="str">
            <v>NOVA CANAÃ DO NORTE</v>
          </cell>
        </row>
        <row r="26">
          <cell r="B26" t="str">
            <v>NOVA MONTE VERDE</v>
          </cell>
        </row>
        <row r="27">
          <cell r="B27" t="str">
            <v>NOVA UBIRATÃ</v>
          </cell>
        </row>
        <row r="28">
          <cell r="B28" t="str">
            <v>NOVO SÃO JOAQUIM</v>
          </cell>
        </row>
        <row r="29">
          <cell r="B29" t="str">
            <v>PARANAÍTA</v>
          </cell>
        </row>
        <row r="30">
          <cell r="B30" t="str">
            <v>PEDRA PRETA</v>
          </cell>
        </row>
        <row r="31">
          <cell r="B31" t="str">
            <v>POCONÉ</v>
          </cell>
        </row>
        <row r="32">
          <cell r="B32" t="str">
            <v>PORTO ALEGRE DO NORTE -  TERCEIRA VARA CRIMINAL</v>
          </cell>
        </row>
        <row r="33">
          <cell r="B33" t="str">
            <v>PORTO ALEGRE DO NORTE - PRIMEIRA VARA CÍVEL</v>
          </cell>
        </row>
        <row r="34">
          <cell r="B34" t="str">
            <v>PORTO ALEGRE DO NORTE - SEGUNDA VARA  CÍVEL</v>
          </cell>
        </row>
        <row r="35">
          <cell r="B35" t="str">
            <v>PORTO DOS GAÚCHOS</v>
          </cell>
        </row>
        <row r="36">
          <cell r="B36" t="str">
            <v>PORTO ESPERIDIÃO</v>
          </cell>
        </row>
        <row r="37">
          <cell r="B37" t="str">
            <v>QUERÊNCIA</v>
          </cell>
        </row>
        <row r="38">
          <cell r="B38" t="str">
            <v>RIBEIRÃO CASCALHEIRA</v>
          </cell>
        </row>
        <row r="39">
          <cell r="B39" t="str">
            <v>RIO BRANCO</v>
          </cell>
        </row>
        <row r="40">
          <cell r="B40" t="str">
            <v>ROSÁRIO OESTE</v>
          </cell>
        </row>
        <row r="41">
          <cell r="B41" t="str">
            <v>SANTO ANTÔNIO DO LEVERGER</v>
          </cell>
        </row>
        <row r="42">
          <cell r="B42" t="str">
            <v>SÃO FÉLIX DO ARAGUAIA</v>
          </cell>
        </row>
        <row r="43">
          <cell r="B43" t="str">
            <v>SÃO JOSÉ DOS QUATRO MARCOS</v>
          </cell>
        </row>
        <row r="44">
          <cell r="B44" t="str">
            <v>SAPEZAL</v>
          </cell>
        </row>
        <row r="45">
          <cell r="B45" t="str">
            <v>TABAPORÃ</v>
          </cell>
        </row>
        <row r="46">
          <cell r="B46" t="str">
            <v>TAPURAH</v>
          </cell>
        </row>
        <row r="47">
          <cell r="B47" t="str">
            <v>TERRA NOVA DO NORTE</v>
          </cell>
        </row>
        <row r="48">
          <cell r="B48" t="str">
            <v>VERA</v>
          </cell>
        </row>
        <row r="49">
          <cell r="B49" t="str">
            <v>VILA BELA DA SANTISSIMA TRINDADE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dores"/>
      <sheetName val="Estagiários"/>
      <sheetName val="Juizes Leigos"/>
      <sheetName val="Afastamentos"/>
      <sheetName val="Mov. Processual"/>
      <sheetName val="Grau de Instrução"/>
      <sheetName val="SDCR"/>
      <sheetName val="Grupos"/>
      <sheetName val="Anexo 4"/>
      <sheetName val="Anexo 4 (Servidores)"/>
      <sheetName val="Anexo 4.1"/>
      <sheetName val="Visão Geral"/>
      <sheetName val="Visão por Unidade"/>
      <sheetName val="Aux"/>
      <sheetName val="Rotei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>
        <row r="32">
          <cell r="D32" t="str">
            <v>LP</v>
          </cell>
          <cell r="E32" t="str">
            <v>SDCR</v>
          </cell>
        </row>
        <row r="33">
          <cell r="C33" t="str">
            <v>Excedente</v>
          </cell>
          <cell r="D33">
            <v>23</v>
          </cell>
          <cell r="E33">
            <v>13</v>
          </cell>
        </row>
        <row r="34">
          <cell r="C34" t="str">
            <v>Lotação Ideal</v>
          </cell>
          <cell r="D34">
            <v>23</v>
          </cell>
          <cell r="E34">
            <v>10</v>
          </cell>
        </row>
        <row r="35">
          <cell r="C35" t="str">
            <v>Déficit</v>
          </cell>
          <cell r="D35">
            <v>24</v>
          </cell>
          <cell r="E35">
            <v>47</v>
          </cell>
        </row>
      </sheetData>
      <sheetData sheetId="12" refreshError="1"/>
      <sheetData sheetId="13">
        <row r="2">
          <cell r="B2" t="str">
            <v>ÁGUA BOA - 1ª VARA</v>
          </cell>
        </row>
        <row r="3">
          <cell r="B3" t="str">
            <v>ÁGUA BOA - 2ª VARA</v>
          </cell>
        </row>
        <row r="4">
          <cell r="B4" t="str">
            <v>ÁGUA BOA - 3ª VARA</v>
          </cell>
        </row>
        <row r="5">
          <cell r="B5" t="str">
            <v>ÁGUA BOA - JUIZADO ESPECIAL</v>
          </cell>
        </row>
        <row r="6">
          <cell r="B6" t="str">
            <v>ALTO ARAGUAIA - 1ª VARA</v>
          </cell>
        </row>
        <row r="7">
          <cell r="B7" t="str">
            <v>ALTO ARAGUAIA - 2ª VARA</v>
          </cell>
        </row>
        <row r="8">
          <cell r="B8" t="str">
            <v>ALTO ARAGUAIA - JUIZADO ESPECIAL</v>
          </cell>
        </row>
        <row r="9">
          <cell r="B9" t="str">
            <v>BARRA DO BUGRES - 1ª VARA</v>
          </cell>
        </row>
        <row r="10">
          <cell r="B10" t="str">
            <v>BARRA DO BUGRES - 2ª VARA</v>
          </cell>
        </row>
        <row r="11">
          <cell r="B11" t="str">
            <v>BARRA DO BUGRES - 3ª VARA</v>
          </cell>
        </row>
        <row r="12">
          <cell r="B12" t="str">
            <v>BARRA DO BUGRES - JUIZADO ESPECIAL</v>
          </cell>
        </row>
        <row r="13">
          <cell r="B13" t="str">
            <v>CAMPO NOVO DOS PARECIS - 1ª VARA</v>
          </cell>
        </row>
        <row r="14">
          <cell r="B14" t="str">
            <v>CAMPO NOVO DOS PARECIS - 2ª VARA</v>
          </cell>
        </row>
        <row r="15">
          <cell r="B15" t="str">
            <v>CAMPO NOVO DOS PARECIS - JUIZADO ESPECIAL</v>
          </cell>
        </row>
        <row r="16">
          <cell r="B16" t="str">
            <v>CAMPO VERDE - 1ª VARA</v>
          </cell>
        </row>
        <row r="17">
          <cell r="B17" t="str">
            <v>CAMPO VERDE - 2ª VARA</v>
          </cell>
        </row>
        <row r="18">
          <cell r="B18" t="str">
            <v>CAMPO VERDE - 3ª VARA</v>
          </cell>
        </row>
        <row r="19">
          <cell r="B19" t="str">
            <v>CAMPO VERDE - JUIZADO ESPECIAL</v>
          </cell>
        </row>
        <row r="20">
          <cell r="B20" t="str">
            <v>CANARANA - 1ª VARA</v>
          </cell>
        </row>
        <row r="21">
          <cell r="B21" t="str">
            <v>CANARANA - 2ª VARA</v>
          </cell>
        </row>
        <row r="22">
          <cell r="B22" t="str">
            <v>CANARANA - JUIZADO ESPECIAL</v>
          </cell>
        </row>
        <row r="23">
          <cell r="B23" t="str">
            <v>CHAPADA DOS GUIMARÃES - 1ª VARA</v>
          </cell>
        </row>
        <row r="24">
          <cell r="B24" t="str">
            <v>CHAPADA DOS GUIMARÃES - 2ª VARA</v>
          </cell>
        </row>
        <row r="25">
          <cell r="B25" t="str">
            <v>CHAPADA DOS GUIMARÃES - JUIZADO ESPECIAL</v>
          </cell>
        </row>
        <row r="26">
          <cell r="B26" t="str">
            <v>COLIDER - 1ª VARA</v>
          </cell>
        </row>
        <row r="27">
          <cell r="B27" t="str">
            <v>COLIDER - 2ª VARA</v>
          </cell>
        </row>
        <row r="28">
          <cell r="B28" t="str">
            <v>COLIDER - 3ª VARA</v>
          </cell>
        </row>
        <row r="29">
          <cell r="B29" t="str">
            <v>COLIDER - JUIZADO ESPECIAL</v>
          </cell>
        </row>
        <row r="30">
          <cell r="B30" t="str">
            <v>COMODORO - 1ª VARA</v>
          </cell>
        </row>
        <row r="31">
          <cell r="B31" t="str">
            <v>COMODORO - 2ª VARA</v>
          </cell>
        </row>
        <row r="32">
          <cell r="B32" t="str">
            <v>COMODORO - JUIZADO ESPECIAL</v>
          </cell>
        </row>
        <row r="33">
          <cell r="B33" t="str">
            <v>JACIARA - 1ª VARA</v>
          </cell>
        </row>
        <row r="34">
          <cell r="B34" t="str">
            <v>JACIARA - 2ª VARA</v>
          </cell>
        </row>
        <row r="35">
          <cell r="B35" t="str">
            <v>JACIARA - 3ª VARA</v>
          </cell>
        </row>
        <row r="36">
          <cell r="B36" t="str">
            <v>JACIARA - JUIZADO ESPECIAL</v>
          </cell>
        </row>
        <row r="37">
          <cell r="B37" t="str">
            <v>JUARA - 1ª VARA</v>
          </cell>
        </row>
        <row r="38">
          <cell r="B38" t="str">
            <v>JUARA - 2ª VARA</v>
          </cell>
        </row>
        <row r="39">
          <cell r="B39" t="str">
            <v>JUARA - 3ª VARA</v>
          </cell>
        </row>
        <row r="40">
          <cell r="B40" t="str">
            <v>JUARA - JUIZADO ESPECIAL</v>
          </cell>
        </row>
        <row r="41">
          <cell r="B41" t="str">
            <v>JUÍNA - 1ª VARA</v>
          </cell>
        </row>
        <row r="42">
          <cell r="B42" t="str">
            <v>JUÍNA - 2ª VARA</v>
          </cell>
        </row>
        <row r="43">
          <cell r="B43" t="str">
            <v>JUÍNA - 3ª VARA</v>
          </cell>
        </row>
        <row r="44">
          <cell r="B44" t="str">
            <v>JUÍNA - JUIZADO ESPECIAL</v>
          </cell>
        </row>
        <row r="45">
          <cell r="B45" t="str">
            <v>MIRASSOL D'OESTE - 1ª VARA</v>
          </cell>
        </row>
        <row r="46">
          <cell r="B46" t="str">
            <v>MIRASSOL D'OESTE - 2ª VARA</v>
          </cell>
        </row>
        <row r="47">
          <cell r="B47" t="str">
            <v>MIRASSOL D'OESTE - 3ª VARA</v>
          </cell>
        </row>
        <row r="48">
          <cell r="B48" t="str">
            <v>MIRASSOL D'OESTE - JUIZADO ESPECIAL</v>
          </cell>
        </row>
        <row r="49">
          <cell r="B49" t="str">
            <v>NOVA MUTUM - 1ª VARA</v>
          </cell>
        </row>
        <row r="50">
          <cell r="B50" t="str">
            <v>NOVA MUTUM - 2ª VARA</v>
          </cell>
        </row>
        <row r="51">
          <cell r="B51" t="str">
            <v>NOVA MUTUM - 3ª VARA</v>
          </cell>
        </row>
        <row r="52">
          <cell r="B52" t="str">
            <v>NOVA MUTUM - JUIZADO ESPECIAL</v>
          </cell>
        </row>
        <row r="53">
          <cell r="B53" t="str">
            <v>NOVA XAVANTINA - 1ª VARA</v>
          </cell>
        </row>
        <row r="54">
          <cell r="B54" t="str">
            <v>NOVA XAVANTINA - 2ª VARA</v>
          </cell>
        </row>
        <row r="55">
          <cell r="B55" t="str">
            <v>NOVA XAVANTINA - JUIZADO ESPECIAL</v>
          </cell>
        </row>
        <row r="56">
          <cell r="B56" t="str">
            <v>PARANATINGA - 1ª VARA</v>
          </cell>
        </row>
        <row r="57">
          <cell r="B57" t="str">
            <v>PARANATINGA - 2ª VARA</v>
          </cell>
        </row>
        <row r="58">
          <cell r="B58" t="str">
            <v>PARANATINGA - JUIZADO ESPECIAL</v>
          </cell>
        </row>
        <row r="59">
          <cell r="B59" t="str">
            <v>PEIXOTO DE AZEVEDO - 2ª VARA</v>
          </cell>
        </row>
        <row r="60">
          <cell r="B60" t="str">
            <v>PEIXOTO DE AZEVEDO - JUIZADO ESPECIAL</v>
          </cell>
        </row>
        <row r="61">
          <cell r="B61" t="str">
            <v>PONTES E LACERDA - 1ª VARA</v>
          </cell>
        </row>
        <row r="62">
          <cell r="B62" t="str">
            <v>PONTES E LACERDA - 2ª VARA</v>
          </cell>
        </row>
        <row r="63">
          <cell r="B63" t="str">
            <v>PONTES E LACERDA - 3ª VARA</v>
          </cell>
        </row>
        <row r="64">
          <cell r="B64" t="str">
            <v>PONTES E LACERDA - JUIZADO ESPECIAL</v>
          </cell>
        </row>
        <row r="65">
          <cell r="B65" t="str">
            <v>POXORÉU - 2ª VARA</v>
          </cell>
        </row>
        <row r="66">
          <cell r="B66" t="str">
            <v>POXORÉU - JUIZADO ESPECIAL</v>
          </cell>
        </row>
        <row r="67">
          <cell r="B67" t="str">
            <v>SÃO JOSÉ DO RIO CLARO - 1ª VARA</v>
          </cell>
        </row>
        <row r="68">
          <cell r="B68" t="str">
            <v>SÃO JOSÉ DO RIO CLARO - 2ª VARA</v>
          </cell>
        </row>
        <row r="69">
          <cell r="B69" t="str">
            <v>SÃO JOSÉ DO RIO CLARO - JUIZADO ESPECIAL</v>
          </cell>
        </row>
        <row r="70">
          <cell r="B70" t="str">
            <v>VILA RICA - 2ª VARA</v>
          </cell>
        </row>
        <row r="71">
          <cell r="B71" t="str">
            <v>VILA RICA - JUIZADO ESPECIAL</v>
          </cell>
        </row>
      </sheetData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dores"/>
      <sheetName val="Estagiários"/>
      <sheetName val="Juizes Leigos"/>
      <sheetName val="Afastamentos"/>
      <sheetName val="Mov. Processual"/>
      <sheetName val="Grau de Instrução"/>
      <sheetName val="SDCR"/>
      <sheetName val="Grupos"/>
      <sheetName val="Anexo 4"/>
      <sheetName val="Anexo 4 (Servidores)"/>
      <sheetName val="Anexo 4.1"/>
      <sheetName val="Visão Geral"/>
      <sheetName val="Visão por Unidade"/>
      <sheetName val="Aux"/>
      <sheetName val="Roteiro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>
        <row r="32">
          <cell r="D32" t="str">
            <v>LP</v>
          </cell>
          <cell r="E32" t="str">
            <v>SDCR</v>
          </cell>
        </row>
        <row r="33">
          <cell r="C33" t="str">
            <v>Excedente</v>
          </cell>
          <cell r="D33">
            <v>21</v>
          </cell>
          <cell r="E33">
            <v>20</v>
          </cell>
        </row>
        <row r="34">
          <cell r="C34" t="str">
            <v>Lotação Ideal</v>
          </cell>
          <cell r="D34">
            <v>11</v>
          </cell>
          <cell r="E34">
            <v>6</v>
          </cell>
        </row>
        <row r="35">
          <cell r="C35" t="str">
            <v>Déficit</v>
          </cell>
          <cell r="D35">
            <v>18</v>
          </cell>
          <cell r="E35">
            <v>24</v>
          </cell>
        </row>
      </sheetData>
      <sheetData sheetId="12">
        <row r="9">
          <cell r="C9" t="str">
            <v>Casos Novos 
-3,64%</v>
          </cell>
          <cell r="D9" t="str">
            <v>Pendentes 
-6,85%</v>
          </cell>
          <cell r="E9" t="str">
            <v>Baixados 
-16,08%</v>
          </cell>
        </row>
        <row r="10">
          <cell r="B10">
            <v>2015</v>
          </cell>
          <cell r="C10">
            <v>660</v>
          </cell>
          <cell r="D10">
            <v>3516</v>
          </cell>
          <cell r="E10">
            <v>1045</v>
          </cell>
        </row>
        <row r="11">
          <cell r="B11">
            <v>2016</v>
          </cell>
          <cell r="C11">
            <v>636</v>
          </cell>
          <cell r="D11">
            <v>3275</v>
          </cell>
          <cell r="E11">
            <v>877</v>
          </cell>
        </row>
        <row r="12">
          <cell r="B12">
            <v>2017</v>
          </cell>
          <cell r="C12">
            <v>281</v>
          </cell>
          <cell r="D12">
            <v>3062</v>
          </cell>
          <cell r="E12">
            <v>494</v>
          </cell>
        </row>
        <row r="32">
          <cell r="B32" t="str">
            <v>Força de Trabalho da Área Judiciária</v>
          </cell>
        </row>
        <row r="34">
          <cell r="C34" t="str">
            <v>Quantidade</v>
          </cell>
        </row>
        <row r="35">
          <cell r="B35" t="str">
            <v>Gestor Judiciário</v>
          </cell>
          <cell r="C35">
            <v>1</v>
          </cell>
        </row>
        <row r="36">
          <cell r="B36" t="str">
            <v>Analista Judiciário</v>
          </cell>
          <cell r="C36">
            <v>1</v>
          </cell>
        </row>
        <row r="37">
          <cell r="B37" t="str">
            <v>Técnico Judiciário</v>
          </cell>
          <cell r="C37" t="e">
            <v>#N/A</v>
          </cell>
        </row>
        <row r="38">
          <cell r="B38" t="str">
            <v>Auxiliar Judiciário</v>
          </cell>
          <cell r="C38">
            <v>2</v>
          </cell>
        </row>
        <row r="39">
          <cell r="B39" t="str">
            <v>Assessor</v>
          </cell>
          <cell r="C39">
            <v>2</v>
          </cell>
        </row>
        <row r="40">
          <cell r="B40" t="str">
            <v>Estagiário</v>
          </cell>
          <cell r="C40">
            <v>5</v>
          </cell>
        </row>
        <row r="41">
          <cell r="B41" t="str">
            <v>Juiz Leigo</v>
          </cell>
          <cell r="C41" t="e">
            <v>#N/A</v>
          </cell>
        </row>
      </sheetData>
      <sheetData sheetId="13">
        <row r="2">
          <cell r="B2" t="str">
            <v>ALTA FLORESTA 1ª VARA</v>
          </cell>
        </row>
        <row r="3">
          <cell r="B3" t="str">
            <v>ALTA FLORESTA 2ª VARA</v>
          </cell>
        </row>
        <row r="4">
          <cell r="B4" t="str">
            <v>ALTA FLORESTA 3ª VARA</v>
          </cell>
        </row>
        <row r="5">
          <cell r="B5" t="str">
            <v>ALTA FLORESTA 4ª VARA</v>
          </cell>
        </row>
        <row r="6">
          <cell r="B6" t="str">
            <v>ALTA FLORESTA 5ª VARA</v>
          </cell>
        </row>
        <row r="7">
          <cell r="B7" t="str">
            <v>ALTA FLORESTA 6ª VARA</v>
          </cell>
        </row>
        <row r="8">
          <cell r="B8" t="str">
            <v>BARRA DO GARÇAS  - 1ª VARA CRIMINAL</v>
          </cell>
        </row>
        <row r="9">
          <cell r="B9" t="str">
            <v>BARRA DO GARÇAS - 1ª VARA</v>
          </cell>
        </row>
        <row r="10">
          <cell r="B10" t="str">
            <v>BARRA DO GARÇAS - 2ª VARA</v>
          </cell>
        </row>
        <row r="11">
          <cell r="B11" t="str">
            <v>BARRA DO GARÇAS - 2ª VARA CRIMINAL</v>
          </cell>
        </row>
        <row r="12">
          <cell r="B12" t="str">
            <v>BARRA DO GARÇAS - 3ª VARA</v>
          </cell>
        </row>
        <row r="13">
          <cell r="B13" t="str">
            <v>BARRA DO GARÇAS - 4ª VARA</v>
          </cell>
        </row>
        <row r="14">
          <cell r="B14" t="str">
            <v>BARRA DO GARÇAS - JUIZADO ESPECIAL</v>
          </cell>
        </row>
        <row r="15">
          <cell r="B15" t="str">
            <v>CÁCERES 1ª VARA CÍVEL</v>
          </cell>
        </row>
        <row r="16">
          <cell r="B16" t="str">
            <v>CÁCERES 1ª VARA CRIMINAL</v>
          </cell>
        </row>
        <row r="17">
          <cell r="B17" t="str">
            <v>CÁCERES 2ª VARA CÍVEL</v>
          </cell>
        </row>
        <row r="18">
          <cell r="B18" t="str">
            <v>CÁCERES 2ª VARA CRIMINAL</v>
          </cell>
        </row>
        <row r="19">
          <cell r="B19" t="str">
            <v>CÁCERES 3ª VARA CÍVEL</v>
          </cell>
        </row>
        <row r="20">
          <cell r="B20" t="str">
            <v>CÁCERES 3ª VARA CRIMINAL</v>
          </cell>
        </row>
        <row r="21">
          <cell r="B21" t="str">
            <v>CÁCERES 4ª VARA CÍVEL</v>
          </cell>
        </row>
        <row r="22">
          <cell r="B22" t="str">
            <v>CÁCERES 5ª VARA CÍVEL</v>
          </cell>
        </row>
        <row r="23">
          <cell r="B23" t="str">
            <v>DIAMANTINO 1ª VARA</v>
          </cell>
        </row>
        <row r="24">
          <cell r="B24" t="str">
            <v>DIAMANTINO 2ª VARA</v>
          </cell>
        </row>
        <row r="25">
          <cell r="B25" t="str">
            <v>DIAMANTINO 5ª VARA</v>
          </cell>
        </row>
        <row r="26">
          <cell r="B26" t="str">
            <v>LUCAS DO RIO VERDE 1ª VARA</v>
          </cell>
        </row>
        <row r="27">
          <cell r="B27" t="str">
            <v>LUCAS DO RIO VERDE 2ª VARA</v>
          </cell>
        </row>
        <row r="28">
          <cell r="B28" t="str">
            <v>LUCAS DO RIO VERDE 3ª VARA</v>
          </cell>
        </row>
        <row r="29">
          <cell r="B29" t="str">
            <v>LUCAS DO RIO VERDE 4ª VARA</v>
          </cell>
        </row>
        <row r="30">
          <cell r="B30" t="str">
            <v>LUCAS DO RIO VERDE 5ª VARA</v>
          </cell>
        </row>
        <row r="31">
          <cell r="B31" t="str">
            <v>LUCAS DO RIO VERDE 6ª VARA</v>
          </cell>
        </row>
        <row r="32">
          <cell r="B32" t="str">
            <v>PRIMAVERA DO LESTE - 1ªVARA</v>
          </cell>
        </row>
        <row r="33">
          <cell r="B33" t="str">
            <v>PRIMAVERA DO LESTE - 2ªVARA</v>
          </cell>
        </row>
        <row r="34">
          <cell r="B34" t="str">
            <v>PRIMAVERA DO LESTE - 3ª VARA</v>
          </cell>
        </row>
        <row r="35">
          <cell r="B35" t="str">
            <v>PRIMAVERA DO LESTE - 4ª VARA</v>
          </cell>
        </row>
        <row r="36">
          <cell r="B36" t="str">
            <v>PRIMAVERA DO LESTE-  5ª VARA</v>
          </cell>
        </row>
        <row r="37">
          <cell r="B37" t="str">
            <v>PRIMAVERA DO LESTE - VARA CRIMINAL</v>
          </cell>
        </row>
        <row r="38">
          <cell r="B38" t="str">
            <v>SORRISO - 1ª VARA</v>
          </cell>
        </row>
        <row r="39">
          <cell r="B39" t="str">
            <v>SORRISO - 1ª VARA CRIMINAL</v>
          </cell>
        </row>
        <row r="40">
          <cell r="B40" t="str">
            <v>SORRISO - 2ª VARA</v>
          </cell>
        </row>
        <row r="41">
          <cell r="B41" t="str">
            <v>SORRISO - 2ª VARA CRIMINAL</v>
          </cell>
        </row>
        <row r="42">
          <cell r="B42" t="str">
            <v>SORRISO - 3ª VARA</v>
          </cell>
        </row>
        <row r="43">
          <cell r="B43" t="str">
            <v>SORRISO - 4ª VARA</v>
          </cell>
        </row>
        <row r="44">
          <cell r="B44" t="str">
            <v>SORRISO JUIZADO ESPECIAL</v>
          </cell>
        </row>
        <row r="45">
          <cell r="B45" t="str">
            <v>TANGARÁ DA SERRA - 1ª VARA</v>
          </cell>
        </row>
        <row r="46">
          <cell r="B46" t="str">
            <v>TANGARÁ DA SERRA - 2ª VARA</v>
          </cell>
        </row>
        <row r="47">
          <cell r="B47" t="str">
            <v>TANGARÁ DA SERRA - 3ª VARA</v>
          </cell>
        </row>
        <row r="48">
          <cell r="B48" t="str">
            <v>TANGARÁ DA SERRA - 4ª VARA</v>
          </cell>
        </row>
        <row r="49">
          <cell r="B49" t="str">
            <v>TANGARÁ DA SERRA - 5ª VARA</v>
          </cell>
        </row>
        <row r="50">
          <cell r="B50" t="str">
            <v>TANGARÁ DA SERRA - JUIZADO ESPECIAL</v>
          </cell>
        </row>
        <row r="51">
          <cell r="B51" t="str">
            <v>TANGARÁ DA SERRA - VARA CRIMINAL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dores"/>
      <sheetName val="Estagiários"/>
      <sheetName val="Juizes Leigos"/>
      <sheetName val="Afastamentos"/>
      <sheetName val="Mov. Processual"/>
      <sheetName val="Grau de Instrução"/>
      <sheetName val="SDCR"/>
      <sheetName val="Grupos"/>
      <sheetName val="Anexo 4"/>
      <sheetName val="Anexo 4 (Servidores)"/>
      <sheetName val="Anexo 4.1"/>
      <sheetName val="Visão Geral"/>
      <sheetName val="Visão por Unidade"/>
      <sheetName val="Aux"/>
      <sheetName val="Rotei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>
        <row r="33">
          <cell r="D33" t="str">
            <v>LP</v>
          </cell>
          <cell r="E33" t="str">
            <v>SDCR</v>
          </cell>
        </row>
        <row r="34">
          <cell r="C34" t="str">
            <v>Excedente</v>
          </cell>
          <cell r="D34">
            <v>50</v>
          </cell>
          <cell r="E34">
            <v>45</v>
          </cell>
        </row>
        <row r="35">
          <cell r="C35" t="str">
            <v>Lotação Ideal</v>
          </cell>
          <cell r="D35">
            <v>16</v>
          </cell>
          <cell r="E35">
            <v>15</v>
          </cell>
        </row>
        <row r="36">
          <cell r="C36" t="str">
            <v>Déficit</v>
          </cell>
          <cell r="D36">
            <v>35</v>
          </cell>
          <cell r="E36">
            <v>41</v>
          </cell>
        </row>
      </sheetData>
      <sheetData sheetId="12" refreshError="1"/>
      <sheetData sheetId="13">
        <row r="2">
          <cell r="B2" t="str">
            <v>CUIABÁ - 10ª VARA CÍVEL</v>
          </cell>
        </row>
        <row r="3">
          <cell r="B3" t="str">
            <v>CUIABÁ - 10ª VARA CRIMINAL</v>
          </cell>
        </row>
        <row r="4">
          <cell r="B4" t="str">
            <v>CUIABÁ - 11ª VARA CÍVEL</v>
          </cell>
        </row>
        <row r="5">
          <cell r="B5" t="str">
            <v>CUIABÁ - 11ª VARA CRIMINAL – ESPEC. JUSTIÇA MILITAR</v>
          </cell>
        </row>
        <row r="6">
          <cell r="B6" t="str">
            <v>CUIABÁ - 12ª VARA CRIMINAL</v>
          </cell>
        </row>
        <row r="7">
          <cell r="B7" t="str">
            <v>CUIABÁ - 13ª VARA CRIMINAL</v>
          </cell>
        </row>
        <row r="8">
          <cell r="B8" t="str">
            <v>CUIABÁ - 14ª VARA CRIMINAL</v>
          </cell>
        </row>
        <row r="9">
          <cell r="B9" t="str">
            <v>CUIABÁ - 1ª VARA CÍVEL - VARA ESP. DE FALÊNCIAS, RECUPERAÇÃO JUDICIAL E CARTAS PRECATÓRIAS.</v>
          </cell>
        </row>
        <row r="10">
          <cell r="B10" t="str">
            <v>CUIABÁ - 1ª VARA CRIMINAL</v>
          </cell>
        </row>
        <row r="11">
          <cell r="B11" t="str">
            <v>CUIABÁ - 1ª VARA ESP. DA FAZENDA PÚBLICA</v>
          </cell>
        </row>
        <row r="12">
          <cell r="B12" t="str">
            <v>CUIABÁ - 1ª VARA ESP. DA INFÂNCIA E JUVENTUDE</v>
          </cell>
        </row>
        <row r="13">
          <cell r="B13" t="str">
            <v>CUIABÁ - 1ª VARA ESP. FAMÍLIA E SUCESSÕES</v>
          </cell>
        </row>
        <row r="14">
          <cell r="B14" t="str">
            <v>CUIABÁ - 1ª VARA ESP.DE VIOLÊNCIA DOMÉSTICA E FAMILIAR CONTRA A MULHER</v>
          </cell>
        </row>
        <row r="15">
          <cell r="B15" t="str">
            <v>CUIABÁ - 1ª VARA ESPECIALIZADA EM DIREITO BANCÁRIO</v>
          </cell>
        </row>
        <row r="16">
          <cell r="B16" t="str">
            <v>CUIABÁ - 2ª VARA CÍVEL – VARA ESPECIALIZADA DIREITO AGRÁRIO</v>
          </cell>
        </row>
        <row r="17">
          <cell r="B17" t="str">
            <v>CUIABÁ - 2ª VARA CRIMINAL</v>
          </cell>
        </row>
        <row r="18">
          <cell r="B18" t="str">
            <v>CUIABÁ - 2ª VARA ESP. DA FAZENDA PÚBLICA</v>
          </cell>
        </row>
        <row r="19">
          <cell r="B19" t="str">
            <v>CUIABÁ - 2ª VARA ESP. DA INFÂNCIA E JUVENTUDE</v>
          </cell>
        </row>
        <row r="20">
          <cell r="B20" t="str">
            <v>CUIABÁ - 2ª VARA ESP. FAMÍLIA E SUCESSÕES</v>
          </cell>
        </row>
        <row r="21">
          <cell r="B21" t="str">
            <v>CUIABÁ - 2ª VARA ESP.DE VIOLÊNCIA DOMÉSTICA E FAMILIAR CONTRA A MULHER</v>
          </cell>
        </row>
        <row r="22">
          <cell r="B22" t="str">
            <v>CUIABÁ - 2ª VARA ESPECIALIZADA EM DIREITO BANCÁRIO</v>
          </cell>
        </row>
        <row r="23">
          <cell r="B23" t="str">
            <v>CUIABÁ - 3ª VARA CÍVEL</v>
          </cell>
        </row>
        <row r="24">
          <cell r="B24" t="str">
            <v>CUIABÁ - 3ª VARA CRIMINAL</v>
          </cell>
        </row>
        <row r="25">
          <cell r="B25" t="str">
            <v>CUIABÁ - 3ª VARA ESP. DA FAZENDA PÚBLICA</v>
          </cell>
        </row>
        <row r="26">
          <cell r="B26" t="str">
            <v>CUIABÁ - 3ª VARA ESP. FAMÍLIA E SUCESSÕES</v>
          </cell>
        </row>
        <row r="27">
          <cell r="B27" t="str">
            <v>CUIABÁ - 3ª VARA ESPECIALIZADA EM DIREITO BANCÁRIO</v>
          </cell>
        </row>
        <row r="28">
          <cell r="B28" t="str">
            <v>CUIABÁ - 4ª VARA CÍVEL</v>
          </cell>
        </row>
        <row r="29">
          <cell r="B29" t="str">
            <v>CUIABÁ - 4ª VARA CRIMINAL</v>
          </cell>
        </row>
        <row r="30">
          <cell r="B30" t="str">
            <v>CUIABÁ - 4ª VARA ESP. DA FAZENDA PÚBLICA</v>
          </cell>
        </row>
        <row r="31">
          <cell r="B31" t="str">
            <v>CUIABÁ - 4ª VARA ESP. FAMÍLIA E SUCESSÕES</v>
          </cell>
        </row>
        <row r="32">
          <cell r="B32" t="str">
            <v>CUIABÁ - 4ª VARA ESPECIALIZADA EM DIREITO BANCÁRIO</v>
          </cell>
        </row>
        <row r="33">
          <cell r="B33" t="str">
            <v>CUIABÁ - 5ª VARA CÍVEL</v>
          </cell>
        </row>
        <row r="34">
          <cell r="B34" t="str">
            <v>CUIABÁ - 5ª VARA CRIMINAL</v>
          </cell>
        </row>
        <row r="35">
          <cell r="B35" t="str">
            <v>CUIABÁ - 5ª VARA ESP. DA FAZENDA PÚBLICA</v>
          </cell>
        </row>
        <row r="36">
          <cell r="B36" t="str">
            <v>CUIABÁ - 5ª VARA ESP. FAMÍLIA E SUCESSÕES</v>
          </cell>
        </row>
        <row r="37">
          <cell r="B37" t="str">
            <v>CUIABÁ - 6ª VARA CÍVEL</v>
          </cell>
        </row>
        <row r="38">
          <cell r="B38" t="str">
            <v>CUIABÁ - 6ª VARA CRIMINAL</v>
          </cell>
        </row>
        <row r="39">
          <cell r="B39" t="str">
            <v>CUIABÁ - 7ª VARA CÍVEL</v>
          </cell>
        </row>
        <row r="40">
          <cell r="B40" t="str">
            <v>CUIABÁ - 7ª VARA CRIMINAL</v>
          </cell>
        </row>
        <row r="41">
          <cell r="B41" t="str">
            <v>CUIABÁ - 8ª VARA CÍVEL</v>
          </cell>
        </row>
        <row r="42">
          <cell r="B42" t="str">
            <v>CUIABÁ - 8ª VARA CRIMINAL</v>
          </cell>
        </row>
        <row r="43">
          <cell r="B43" t="str">
            <v>CUIABÁ - 9ª VARA CÍVEL</v>
          </cell>
        </row>
        <row r="44">
          <cell r="B44" t="str">
            <v>CUIABÁ - 9ª VARA CRIMINAL – ESPEC. DELITOS DE TÓXICOS</v>
          </cell>
        </row>
        <row r="45">
          <cell r="B45" t="str">
            <v>CUIABÁ - JUIZADO ESPECIAL CRIMINAL UNIFICADO</v>
          </cell>
        </row>
        <row r="46">
          <cell r="B46" t="str">
            <v>CUIABÁ - JUIZADO ESPECIAL DA FAZENDA PÚBLICA</v>
          </cell>
        </row>
        <row r="47">
          <cell r="B47" t="str">
            <v>CUIABÁ - JUVAM</v>
          </cell>
        </row>
        <row r="48">
          <cell r="B48" t="str">
            <v>CUIABÁ - OITAVO JUIZADO ESPECIAL CÍVEL</v>
          </cell>
        </row>
        <row r="49">
          <cell r="B49" t="str">
            <v>CUIABÁ - PRIMEIRO JUIZADO ESPECIAL CÍVEL</v>
          </cell>
        </row>
        <row r="50">
          <cell r="B50" t="str">
            <v>CUIABÁ - QUARTO JUIZADO ESPECIAL CÍVEL</v>
          </cell>
        </row>
        <row r="51">
          <cell r="B51" t="str">
            <v>CUIABÁ - QUINTO JUIZADO ESPECIAL CÍVEL</v>
          </cell>
        </row>
        <row r="52">
          <cell r="B52" t="str">
            <v>CUIABÁ - SEGUNDO JUIZADO ESPECIAL CÍVEL</v>
          </cell>
        </row>
        <row r="53">
          <cell r="B53" t="str">
            <v>CUIABÁ - SEXTO JUIZADO ESPECIAL CÍVEL</v>
          </cell>
        </row>
        <row r="54">
          <cell r="B54" t="str">
            <v>CUIABÁ - TERCEIRO JUIZADO ESPECIAL CÍVEL</v>
          </cell>
        </row>
        <row r="55">
          <cell r="B55" t="str">
            <v>CUIABÁ - VARA ESP. AÇÃO CIVIL PÚBLICA E AÇÃO POPULAR</v>
          </cell>
        </row>
        <row r="56">
          <cell r="B56" t="str">
            <v>CUIABÁ - VARA ESP. DE EXECUTIVO FISCAL</v>
          </cell>
        </row>
        <row r="57">
          <cell r="B57" t="str">
            <v>CUIABÁ - VARA ESP. DO MEIO AMBIENTE</v>
          </cell>
        </row>
        <row r="58">
          <cell r="B58" t="str">
            <v>RONDONÓPOLIS -  6ª VARA CÍVEL</v>
          </cell>
        </row>
        <row r="59">
          <cell r="B59" t="str">
            <v>RONDONÓPOLIS - 1ª VARA CÍVEL</v>
          </cell>
        </row>
        <row r="60">
          <cell r="B60" t="str">
            <v>RONDONÓPOLIS - 1ª VARA CRIMINAL</v>
          </cell>
        </row>
        <row r="61">
          <cell r="B61" t="str">
            <v>RONDONÓPOLIS - 1ª VARA ESP. DA FAZENDA PÚBLICA</v>
          </cell>
        </row>
        <row r="62">
          <cell r="B62" t="str">
            <v>RONDONÓPOLIS - 1ª VARA ESP. DE FAMÍLIA E SUCESSÕES</v>
          </cell>
        </row>
        <row r="63">
          <cell r="B63" t="str">
            <v>RONDONÓPOLIS - 2ª VARA CÍVEL</v>
          </cell>
        </row>
        <row r="64">
          <cell r="B64" t="str">
            <v>RONDONÓPOLIS - 2ª VARA CRIMINAL</v>
          </cell>
        </row>
        <row r="65">
          <cell r="B65" t="str">
            <v>RONDONÓPOLIS - 2ª VARA ESP. DA FAZENDA PÚBLICA</v>
          </cell>
        </row>
        <row r="66">
          <cell r="B66" t="str">
            <v>RONDONÓPOLIS - 2ª VARA ESP. DE FAMÍLIA E SUCESSÕES</v>
          </cell>
        </row>
        <row r="67">
          <cell r="B67" t="str">
            <v>RONDONÓPOLIS - 3ª VARA CÍVEL</v>
          </cell>
        </row>
        <row r="68">
          <cell r="B68" t="str">
            <v>RONDONÓPOLIS - 3ª VARA CRIMINAL</v>
          </cell>
        </row>
        <row r="69">
          <cell r="B69" t="str">
            <v>RONDONÓPOLIS - 4ª VARA CÍVEL</v>
          </cell>
        </row>
        <row r="70">
          <cell r="B70" t="str">
            <v>RONDONÓPOLIS - 4ª VARA CRIMINAL</v>
          </cell>
        </row>
        <row r="71">
          <cell r="B71" t="str">
            <v>RONDONÓPOLIS - 5ª VARA CÍVEL</v>
          </cell>
        </row>
        <row r="72">
          <cell r="B72" t="str">
            <v>RONDONÓPOLIS - JUIZADO ESPECIAL VOLANTE AMBIENTAL</v>
          </cell>
        </row>
        <row r="73">
          <cell r="B73" t="str">
            <v>RONDONÓPOLIS - VARA ESP.DE VIOLÊNCIA DOMÉSTICA E FAMILIAR CONTRA A MULHER</v>
          </cell>
        </row>
        <row r="74">
          <cell r="B74" t="str">
            <v>SINOP - 1ª VARA</v>
          </cell>
        </row>
        <row r="75">
          <cell r="B75" t="str">
            <v>SINOP - 1ª VARA CRIMINAL</v>
          </cell>
        </row>
        <row r="76">
          <cell r="B76" t="str">
            <v>SINOP - 2ª VARA</v>
          </cell>
        </row>
        <row r="77">
          <cell r="B77" t="str">
            <v>SINOP - 2ª VARA CRIMINAL</v>
          </cell>
        </row>
        <row r="78">
          <cell r="B78" t="str">
            <v>SINOP - 3ª VARA</v>
          </cell>
        </row>
        <row r="79">
          <cell r="B79" t="str">
            <v>SINOP - 3ª VARA CRIMINAL</v>
          </cell>
        </row>
        <row r="80">
          <cell r="B80" t="str">
            <v>SINOP - 4ª VARA</v>
          </cell>
        </row>
        <row r="81">
          <cell r="B81" t="str">
            <v>SINOP - 5ª VARA</v>
          </cell>
        </row>
        <row r="82">
          <cell r="B82" t="str">
            <v>SINOP - 6ª VARA</v>
          </cell>
        </row>
        <row r="83">
          <cell r="B83" t="str">
            <v>SINOP - 7ª VARA</v>
          </cell>
        </row>
        <row r="84">
          <cell r="B84" t="str">
            <v>VÁRZEA GRANDE - 1ª VARA CÍVEL</v>
          </cell>
        </row>
        <row r="85">
          <cell r="B85" t="str">
            <v>VÁRZEA GRANDE - 1ª VARA CRIMINAL</v>
          </cell>
        </row>
        <row r="86">
          <cell r="B86" t="str">
            <v>VÁRZEA GRANDE - 1ª VARA ESP. DA FAZENDA PÚBLICA</v>
          </cell>
        </row>
        <row r="87">
          <cell r="B87" t="str">
            <v>VÁRZEA GRANDE - 1ª VARA ESP. FAMÍLIA E SUCESSÕES</v>
          </cell>
        </row>
        <row r="88">
          <cell r="B88" t="str">
            <v>VÁRZEA GRANDE - 2ª VARA CÍVEL</v>
          </cell>
        </row>
        <row r="89">
          <cell r="B89" t="str">
            <v>VÁRZEA GRANDE - 2ª VARA CRIMINAL</v>
          </cell>
        </row>
        <row r="90">
          <cell r="B90" t="str">
            <v>VÁRZEA GRANDE - 2ª VARA ESP. DA FAZENDA PÚBLICA</v>
          </cell>
        </row>
        <row r="91">
          <cell r="B91" t="str">
            <v>VÁRZEA GRANDE - 2ª VARA ESP. FAMÍLIA E SUCESSÕES</v>
          </cell>
        </row>
        <row r="92">
          <cell r="B92" t="str">
            <v>VÁRZEA GRANDE - 3ª VARA CÍVEL</v>
          </cell>
        </row>
        <row r="93">
          <cell r="B93" t="str">
            <v>VÁRZEA GRANDE - 3ª VARA CRIMINAL</v>
          </cell>
        </row>
        <row r="94">
          <cell r="B94" t="str">
            <v>VÁRZEA GRANDE - 3ª VARA ESP. DA FAZENDA PÚBLICA</v>
          </cell>
        </row>
        <row r="95">
          <cell r="B95" t="str">
            <v>VÁRZEA GRANDE - 3ª VARA ESP. FAMÍLIA E SUCESSÕES</v>
          </cell>
        </row>
        <row r="96">
          <cell r="B96" t="str">
            <v>VÁRZEA GRANDE - 4ª VARA CÍVEL</v>
          </cell>
        </row>
        <row r="97">
          <cell r="B97" t="str">
            <v>VÁRZEA GRANDE - 4ª VARA CRIMINAL</v>
          </cell>
        </row>
        <row r="98">
          <cell r="B98" t="str">
            <v>VÁRZEA GRANDE - 5ª VARA CRIMINAL (ANTIGA 6ª VARA CRIMINAL)</v>
          </cell>
        </row>
        <row r="99">
          <cell r="B99" t="str">
            <v xml:space="preserve">VÁRZEA GRANDE - JUIZADO ESPECIAL CÍVEL DO CRISTO REI </v>
          </cell>
        </row>
        <row r="100">
          <cell r="B100" t="str">
            <v>VÁRZEA GRANDE - JUIZADO ESPECIAL CÍVEL DO JARDIM GLÓRIA</v>
          </cell>
        </row>
        <row r="101">
          <cell r="B101" t="str">
            <v>VÁRZEA GRANDE - JUIZADO ESPECIAL UNIFICADO DE VÁRZEA GRANDE</v>
          </cell>
        </row>
        <row r="102">
          <cell r="B102" t="str">
            <v>VÁRZEA GRANDE - V. ESP. INF. E JUVENTUDE</v>
          </cell>
        </row>
        <row r="103">
          <cell r="B103" t="str">
            <v>VÁRZEA GRANDE - VARA ESP.DE VIOLÊNCIA DOMÉSTICA E FAMILIAR CONTRA A MULHER</v>
          </cell>
        </row>
        <row r="104">
          <cell r="B104" t="str">
            <v>VÁRZEA GRANDE - VARA ESPECIALIZADA EM DIREITO BANCÁRIO (ANTIGA 5ª VARA CRIMINAL).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C1:L35"/>
  <sheetViews>
    <sheetView showGridLines="0" zoomScaleNormal="100" workbookViewId="0">
      <selection activeCell="I16" sqref="I16"/>
    </sheetView>
  </sheetViews>
  <sheetFormatPr defaultColWidth="9.140625" defaultRowHeight="14.25" x14ac:dyDescent="0.25"/>
  <cols>
    <col min="1" max="1" width="6.5703125" style="2" customWidth="1"/>
    <col min="2" max="2" width="4.42578125" style="2" customWidth="1"/>
    <col min="3" max="3" width="12" style="2" bestFit="1" customWidth="1"/>
    <col min="4" max="5" width="9.140625" style="2"/>
    <col min="6" max="6" width="14.140625" style="2" customWidth="1"/>
    <col min="7" max="7" width="8" style="2" customWidth="1"/>
    <col min="8" max="8" width="12.140625" style="2" customWidth="1"/>
    <col min="9" max="9" width="12.140625" style="2" bestFit="1" customWidth="1"/>
    <col min="10" max="16" width="9.140625" style="2"/>
    <col min="17" max="17" width="7" style="2" customWidth="1"/>
    <col min="18" max="16384" width="9.140625" style="2"/>
  </cols>
  <sheetData>
    <row r="1" spans="3:12" ht="30.75" x14ac:dyDescent="0.55000000000000004">
      <c r="C1" s="1" t="s">
        <v>0</v>
      </c>
    </row>
    <row r="2" spans="3:12" ht="17.25" x14ac:dyDescent="0.3">
      <c r="C2" s="3" t="s">
        <v>1</v>
      </c>
    </row>
    <row r="3" spans="3:12" ht="6" customHeight="1" x14ac:dyDescent="0.25"/>
    <row r="4" spans="3:12" ht="24" customHeight="1" x14ac:dyDescent="0.35">
      <c r="C4" s="4" t="s">
        <v>2</v>
      </c>
      <c r="D4" s="4"/>
      <c r="E4" s="4"/>
      <c r="F4" s="5" t="s">
        <v>3</v>
      </c>
      <c r="G4" s="5"/>
      <c r="H4" s="5"/>
      <c r="I4" s="6" t="s">
        <v>4</v>
      </c>
      <c r="J4" s="6"/>
      <c r="K4" s="6"/>
    </row>
    <row r="5" spans="3:12" ht="43.5" customHeight="1" x14ac:dyDescent="0.25">
      <c r="C5" s="4"/>
      <c r="D5" s="4"/>
      <c r="E5" s="4"/>
      <c r="F5" s="7" t="s">
        <v>5</v>
      </c>
      <c r="G5" s="8" t="s">
        <v>6</v>
      </c>
      <c r="H5" s="8"/>
      <c r="I5" s="9" t="s">
        <v>5</v>
      </c>
      <c r="J5" s="10" t="s">
        <v>6</v>
      </c>
      <c r="K5" s="10"/>
    </row>
    <row r="6" spans="3:12" ht="20.25" x14ac:dyDescent="0.25">
      <c r="C6" s="11" t="s">
        <v>7</v>
      </c>
      <c r="D6" s="11"/>
      <c r="E6" s="11"/>
      <c r="F6" s="12">
        <v>554</v>
      </c>
      <c r="G6" s="13"/>
      <c r="H6" s="13"/>
      <c r="I6" s="14">
        <v>338</v>
      </c>
      <c r="J6" s="13"/>
      <c r="K6" s="13"/>
    </row>
    <row r="7" spans="3:12" ht="17.25" x14ac:dyDescent="0.3">
      <c r="C7" s="15" t="s">
        <v>8</v>
      </c>
      <c r="D7" s="15"/>
      <c r="E7" s="15"/>
      <c r="F7" s="16">
        <v>338</v>
      </c>
      <c r="G7" s="16"/>
      <c r="H7" s="16"/>
      <c r="I7" s="17">
        <v>338</v>
      </c>
      <c r="J7" s="16"/>
      <c r="K7" s="16"/>
      <c r="L7" s="18"/>
    </row>
    <row r="8" spans="3:12" s="23" customFormat="1" ht="17.25" x14ac:dyDescent="0.3">
      <c r="C8" s="19" t="s">
        <v>9</v>
      </c>
      <c r="D8" s="19"/>
      <c r="E8" s="19"/>
      <c r="F8" s="20">
        <v>76</v>
      </c>
      <c r="G8" s="20"/>
      <c r="H8" s="20"/>
      <c r="I8" s="21">
        <v>76</v>
      </c>
      <c r="J8" s="20"/>
      <c r="K8" s="20"/>
      <c r="L8" s="22"/>
    </row>
    <row r="9" spans="3:12" s="23" customFormat="1" ht="17.25" x14ac:dyDescent="0.3">
      <c r="C9" s="19" t="s">
        <v>10</v>
      </c>
      <c r="D9" s="19"/>
      <c r="E9" s="19"/>
      <c r="F9" s="20">
        <v>113</v>
      </c>
      <c r="G9" s="20"/>
      <c r="H9" s="20"/>
      <c r="I9" s="21">
        <v>113</v>
      </c>
      <c r="J9" s="20"/>
      <c r="K9" s="20"/>
      <c r="L9" s="22"/>
    </row>
    <row r="10" spans="3:12" s="23" customFormat="1" ht="17.25" x14ac:dyDescent="0.3">
      <c r="C10" s="19" t="s">
        <v>11</v>
      </c>
      <c r="D10" s="19"/>
      <c r="E10" s="19"/>
      <c r="F10" s="20">
        <v>60</v>
      </c>
      <c r="G10" s="20"/>
      <c r="H10" s="20"/>
      <c r="I10" s="21">
        <v>60</v>
      </c>
      <c r="J10" s="20"/>
      <c r="K10" s="20"/>
      <c r="L10" s="22"/>
    </row>
    <row r="11" spans="3:12" s="23" customFormat="1" ht="17.25" x14ac:dyDescent="0.3">
      <c r="C11" s="19" t="s">
        <v>12</v>
      </c>
      <c r="D11" s="19"/>
      <c r="E11" s="19"/>
      <c r="F11" s="20">
        <v>46</v>
      </c>
      <c r="G11" s="20"/>
      <c r="H11" s="20"/>
      <c r="I11" s="21">
        <v>46</v>
      </c>
      <c r="J11" s="20"/>
      <c r="K11" s="20"/>
      <c r="L11" s="22"/>
    </row>
    <row r="12" spans="3:12" s="23" customFormat="1" ht="17.25" x14ac:dyDescent="0.3">
      <c r="C12" s="19" t="s">
        <v>13</v>
      </c>
      <c r="D12" s="19"/>
      <c r="E12" s="19"/>
      <c r="F12" s="20">
        <v>43</v>
      </c>
      <c r="G12" s="20"/>
      <c r="H12" s="20"/>
      <c r="I12" s="21">
        <v>43</v>
      </c>
      <c r="J12" s="20"/>
      <c r="K12" s="20"/>
      <c r="L12" s="22"/>
    </row>
    <row r="13" spans="3:12" s="23" customFormat="1" ht="17.25" x14ac:dyDescent="0.3">
      <c r="C13" s="53"/>
      <c r="D13" s="53"/>
      <c r="E13" s="53"/>
      <c r="F13" s="20"/>
      <c r="G13" s="20"/>
      <c r="H13" s="20"/>
      <c r="I13" s="21"/>
      <c r="J13" s="20"/>
      <c r="K13" s="20"/>
      <c r="L13" s="22"/>
    </row>
    <row r="14" spans="3:12" ht="17.25" x14ac:dyDescent="0.3">
      <c r="C14" s="15" t="s">
        <v>14</v>
      </c>
      <c r="D14" s="15"/>
      <c r="E14" s="15"/>
      <c r="F14" s="16">
        <v>208</v>
      </c>
      <c r="G14" s="16"/>
      <c r="H14" s="16"/>
      <c r="I14" s="17">
        <v>0</v>
      </c>
      <c r="J14" s="16"/>
      <c r="K14" s="16"/>
      <c r="L14" s="18"/>
    </row>
    <row r="15" spans="3:12" ht="17.25" x14ac:dyDescent="0.3">
      <c r="C15" s="15" t="s">
        <v>15</v>
      </c>
      <c r="D15" s="15"/>
      <c r="E15" s="15"/>
      <c r="F15" s="16">
        <v>8</v>
      </c>
      <c r="G15" s="16"/>
      <c r="H15" s="16"/>
      <c r="I15" s="17">
        <v>0</v>
      </c>
      <c r="J15" s="16"/>
      <c r="K15" s="16"/>
      <c r="L15" s="18"/>
    </row>
    <row r="16" spans="3:12" ht="20.25" x14ac:dyDescent="0.25">
      <c r="C16" s="24" t="s">
        <v>16</v>
      </c>
      <c r="D16" s="24"/>
      <c r="E16" s="24"/>
      <c r="F16" s="25">
        <v>656</v>
      </c>
      <c r="G16" s="26" t="s">
        <v>29</v>
      </c>
      <c r="H16" s="26"/>
      <c r="I16" s="14">
        <v>656</v>
      </c>
      <c r="J16" s="26" t="s">
        <v>30</v>
      </c>
      <c r="K16" s="26"/>
    </row>
    <row r="17" spans="3:12" ht="17.25" x14ac:dyDescent="0.3">
      <c r="C17" s="15" t="s">
        <v>8</v>
      </c>
      <c r="D17" s="15"/>
      <c r="E17" s="15"/>
      <c r="F17" s="16">
        <v>331</v>
      </c>
      <c r="G17" s="16"/>
      <c r="H17" s="16"/>
      <c r="I17" s="17">
        <v>331</v>
      </c>
      <c r="J17" s="16"/>
      <c r="K17" s="16"/>
      <c r="L17" s="18"/>
    </row>
    <row r="18" spans="3:12" s="23" customFormat="1" ht="17.25" x14ac:dyDescent="0.3">
      <c r="C18" s="19" t="s">
        <v>9</v>
      </c>
      <c r="D18" s="19"/>
      <c r="E18" s="19"/>
      <c r="F18" s="20">
        <v>142</v>
      </c>
      <c r="G18" s="20"/>
      <c r="H18" s="20"/>
      <c r="I18" s="21">
        <v>142</v>
      </c>
      <c r="J18" s="20"/>
      <c r="K18" s="20"/>
      <c r="L18" s="22"/>
    </row>
    <row r="19" spans="3:12" s="23" customFormat="1" ht="17.25" x14ac:dyDescent="0.3">
      <c r="C19" s="19" t="s">
        <v>10</v>
      </c>
      <c r="D19" s="19"/>
      <c r="E19" s="19"/>
      <c r="F19" s="20">
        <v>93</v>
      </c>
      <c r="G19" s="20"/>
      <c r="H19" s="20"/>
      <c r="I19" s="21">
        <v>93</v>
      </c>
      <c r="J19" s="20"/>
      <c r="K19" s="20"/>
      <c r="L19" s="22"/>
    </row>
    <row r="20" spans="3:12" s="23" customFormat="1" ht="17.25" x14ac:dyDescent="0.3">
      <c r="C20" s="19" t="s">
        <v>17</v>
      </c>
      <c r="D20" s="19"/>
      <c r="E20" s="19"/>
      <c r="F20" s="20">
        <v>96</v>
      </c>
      <c r="G20" s="20"/>
      <c r="H20" s="20"/>
      <c r="I20" s="21">
        <v>96</v>
      </c>
      <c r="J20" s="20"/>
      <c r="K20" s="20"/>
      <c r="L20" s="22"/>
    </row>
    <row r="21" spans="3:12" ht="17.25" x14ac:dyDescent="0.3">
      <c r="C21" s="15" t="s">
        <v>18</v>
      </c>
      <c r="D21" s="15"/>
      <c r="E21" s="15"/>
      <c r="F21" s="16">
        <v>334</v>
      </c>
      <c r="G21" s="16"/>
      <c r="H21" s="16"/>
      <c r="I21" s="17">
        <v>334</v>
      </c>
      <c r="J21" s="16"/>
      <c r="K21" s="16"/>
      <c r="L21" s="18"/>
    </row>
    <row r="22" spans="3:12" ht="20.25" x14ac:dyDescent="0.25">
      <c r="C22" s="27" t="s">
        <v>19</v>
      </c>
      <c r="D22" s="27"/>
      <c r="E22" s="27"/>
      <c r="F22" s="28">
        <v>649</v>
      </c>
      <c r="G22" s="29" t="s">
        <v>31</v>
      </c>
      <c r="H22" s="29"/>
      <c r="I22" s="30">
        <v>636</v>
      </c>
      <c r="J22" s="29" t="s">
        <v>32</v>
      </c>
      <c r="K22" s="29"/>
    </row>
    <row r="26" spans="3:12" ht="20.25" x14ac:dyDescent="0.35">
      <c r="C26" s="31" t="s">
        <v>21</v>
      </c>
    </row>
    <row r="28" spans="3:12" ht="18.75" customHeight="1" x14ac:dyDescent="0.3">
      <c r="C28" s="32" t="s">
        <v>22</v>
      </c>
      <c r="D28" s="32"/>
      <c r="E28" s="32"/>
      <c r="F28" s="33" t="s">
        <v>16</v>
      </c>
      <c r="G28" s="34" t="s">
        <v>7</v>
      </c>
      <c r="H28" s="34"/>
      <c r="I28" s="33" t="s">
        <v>23</v>
      </c>
      <c r="J28" s="33" t="s">
        <v>24</v>
      </c>
    </row>
    <row r="29" spans="3:12" s="40" customFormat="1" ht="18.75" customHeight="1" x14ac:dyDescent="0.35">
      <c r="C29" s="35" t="s">
        <v>25</v>
      </c>
      <c r="D29" s="35"/>
      <c r="E29" s="36"/>
      <c r="F29" s="37">
        <v>142</v>
      </c>
      <c r="G29" s="38">
        <v>76</v>
      </c>
      <c r="H29" s="39"/>
      <c r="I29" s="37">
        <v>142</v>
      </c>
      <c r="J29" s="37">
        <v>66</v>
      </c>
    </row>
    <row r="30" spans="3:12" s="40" customFormat="1" ht="18.75" customHeight="1" x14ac:dyDescent="0.35">
      <c r="C30" s="35" t="s">
        <v>26</v>
      </c>
      <c r="D30" s="35"/>
      <c r="E30" s="36"/>
      <c r="F30" s="37">
        <v>93</v>
      </c>
      <c r="G30" s="38">
        <v>114</v>
      </c>
      <c r="H30" s="39"/>
      <c r="I30" s="37">
        <v>93</v>
      </c>
      <c r="J30" s="37">
        <v>-21</v>
      </c>
    </row>
    <row r="31" spans="3:12" s="40" customFormat="1" ht="18.75" customHeight="1" x14ac:dyDescent="0.35">
      <c r="C31" s="41" t="s">
        <v>27</v>
      </c>
      <c r="D31" s="41"/>
      <c r="E31" s="42"/>
      <c r="F31" s="43">
        <v>96</v>
      </c>
      <c r="G31" s="44">
        <v>89</v>
      </c>
      <c r="H31" s="45"/>
      <c r="I31" s="43">
        <v>96</v>
      </c>
      <c r="J31" s="43">
        <v>7</v>
      </c>
    </row>
    <row r="32" spans="3:12" s="40" customFormat="1" ht="18.75" customHeight="1" x14ac:dyDescent="0.35">
      <c r="C32" s="35" t="s">
        <v>28</v>
      </c>
      <c r="D32" s="35"/>
      <c r="E32" s="36"/>
      <c r="F32" s="46">
        <v>334</v>
      </c>
      <c r="G32" s="38">
        <v>60</v>
      </c>
      <c r="H32" s="39"/>
      <c r="I32" s="46">
        <v>318</v>
      </c>
      <c r="J32" s="47">
        <v>42</v>
      </c>
    </row>
    <row r="33" spans="3:10" s="40" customFormat="1" ht="18.75" customHeight="1" x14ac:dyDescent="0.35">
      <c r="C33" s="35" t="s">
        <v>14</v>
      </c>
      <c r="D33" s="35"/>
      <c r="E33" s="36"/>
      <c r="F33" s="46"/>
      <c r="G33" s="38">
        <v>208</v>
      </c>
      <c r="H33" s="39"/>
      <c r="I33" s="46"/>
      <c r="J33" s="38"/>
    </row>
    <row r="34" spans="3:10" ht="18.75" customHeight="1" x14ac:dyDescent="0.3">
      <c r="C34" s="48" t="s">
        <v>15</v>
      </c>
      <c r="D34" s="48"/>
      <c r="E34" s="49"/>
      <c r="F34" s="50"/>
      <c r="G34" s="51">
        <v>8</v>
      </c>
      <c r="H34" s="52"/>
      <c r="I34" s="50"/>
      <c r="J34" s="51"/>
    </row>
    <row r="35" spans="3:10" ht="17.25" x14ac:dyDescent="0.3">
      <c r="C35" s="32" t="s">
        <v>20</v>
      </c>
      <c r="D35" s="32"/>
      <c r="E35" s="32"/>
      <c r="F35" s="33">
        <v>665</v>
      </c>
      <c r="G35" s="34">
        <v>555</v>
      </c>
      <c r="H35" s="34"/>
      <c r="I35" s="33">
        <v>649</v>
      </c>
      <c r="J35" s="33">
        <v>94</v>
      </c>
    </row>
  </sheetData>
  <mergeCells count="46">
    <mergeCell ref="J32:J34"/>
    <mergeCell ref="C33:E33"/>
    <mergeCell ref="G33:H33"/>
    <mergeCell ref="C34:E34"/>
    <mergeCell ref="G34:H34"/>
    <mergeCell ref="C35:E35"/>
    <mergeCell ref="G35:H35"/>
    <mergeCell ref="C31:E31"/>
    <mergeCell ref="G31:H31"/>
    <mergeCell ref="C32:E32"/>
    <mergeCell ref="F32:F34"/>
    <mergeCell ref="G32:H32"/>
    <mergeCell ref="I32:I34"/>
    <mergeCell ref="J22:K22"/>
    <mergeCell ref="C28:E28"/>
    <mergeCell ref="G28:H28"/>
    <mergeCell ref="C29:E29"/>
    <mergeCell ref="G29:H29"/>
    <mergeCell ref="C30:E30"/>
    <mergeCell ref="G30:H30"/>
    <mergeCell ref="C18:E18"/>
    <mergeCell ref="C19:E19"/>
    <mergeCell ref="C20:E20"/>
    <mergeCell ref="C21:E21"/>
    <mergeCell ref="C22:E22"/>
    <mergeCell ref="G22:H22"/>
    <mergeCell ref="C14:E14"/>
    <mergeCell ref="C15:E15"/>
    <mergeCell ref="C16:E16"/>
    <mergeCell ref="G16:H16"/>
    <mergeCell ref="J16:K16"/>
    <mergeCell ref="C17:E17"/>
    <mergeCell ref="C7:E7"/>
    <mergeCell ref="C8:E8"/>
    <mergeCell ref="C9:E9"/>
    <mergeCell ref="C10:E10"/>
    <mergeCell ref="C11:E11"/>
    <mergeCell ref="C12:E12"/>
    <mergeCell ref="C4:E5"/>
    <mergeCell ref="F4:H4"/>
    <mergeCell ref="I4:K4"/>
    <mergeCell ref="G5:H5"/>
    <mergeCell ref="J5:K5"/>
    <mergeCell ref="C6:E6"/>
    <mergeCell ref="G6:H6"/>
    <mergeCell ref="J6:K6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C1:L35"/>
  <sheetViews>
    <sheetView showGridLines="0" zoomScaleNormal="100" workbookViewId="0">
      <selection activeCell="I16" sqref="I16"/>
    </sheetView>
  </sheetViews>
  <sheetFormatPr defaultColWidth="9.140625" defaultRowHeight="14.25" x14ac:dyDescent="0.25"/>
  <cols>
    <col min="1" max="1" width="6.5703125" style="2" customWidth="1"/>
    <col min="2" max="2" width="4.42578125" style="2" customWidth="1"/>
    <col min="3" max="3" width="12" style="2" bestFit="1" customWidth="1"/>
    <col min="4" max="5" width="9.140625" style="2"/>
    <col min="6" max="6" width="15.42578125" style="2" customWidth="1"/>
    <col min="7" max="7" width="9.140625" style="2"/>
    <col min="8" max="8" width="11.140625" style="2" customWidth="1"/>
    <col min="9" max="9" width="13" style="2" customWidth="1"/>
    <col min="10" max="10" width="10.7109375" style="2" customWidth="1"/>
    <col min="11" max="11" width="9.140625" style="2"/>
    <col min="12" max="12" width="9.140625" style="2" customWidth="1"/>
    <col min="13" max="14" width="9.140625" style="2"/>
    <col min="15" max="16" width="9.140625" style="2" customWidth="1"/>
    <col min="17" max="17" width="7" style="2" customWidth="1"/>
    <col min="18" max="18" width="9.140625" style="2"/>
    <col min="19" max="20" width="9.140625" style="2" customWidth="1"/>
    <col min="21" max="16384" width="9.140625" style="2"/>
  </cols>
  <sheetData>
    <row r="1" spans="3:12" ht="30.75" x14ac:dyDescent="0.55000000000000004">
      <c r="C1" s="1" t="s">
        <v>0</v>
      </c>
    </row>
    <row r="2" spans="3:12" ht="17.25" x14ac:dyDescent="0.3">
      <c r="C2" s="3" t="s">
        <v>33</v>
      </c>
    </row>
    <row r="3" spans="3:12" ht="6" customHeight="1" x14ac:dyDescent="0.25"/>
    <row r="4" spans="3:12" ht="24" customHeight="1" x14ac:dyDescent="0.35">
      <c r="C4" s="4" t="s">
        <v>2</v>
      </c>
      <c r="D4" s="4"/>
      <c r="E4" s="4"/>
      <c r="F4" s="5" t="s">
        <v>3</v>
      </c>
      <c r="G4" s="5"/>
      <c r="H4" s="5"/>
      <c r="I4" s="6" t="s">
        <v>4</v>
      </c>
      <c r="J4" s="6"/>
      <c r="K4" s="6"/>
    </row>
    <row r="5" spans="3:12" ht="43.5" customHeight="1" x14ac:dyDescent="0.25">
      <c r="C5" s="4"/>
      <c r="D5" s="4"/>
      <c r="E5" s="4"/>
      <c r="F5" s="7" t="s">
        <v>5</v>
      </c>
      <c r="G5" s="8" t="s">
        <v>6</v>
      </c>
      <c r="H5" s="8"/>
      <c r="I5" s="9" t="s">
        <v>5</v>
      </c>
      <c r="J5" s="10" t="s">
        <v>6</v>
      </c>
      <c r="K5" s="10"/>
    </row>
    <row r="6" spans="3:12" ht="20.25" x14ac:dyDescent="0.25">
      <c r="C6" s="11" t="s">
        <v>7</v>
      </c>
      <c r="D6" s="11"/>
      <c r="E6" s="11"/>
      <c r="F6" s="12">
        <v>580</v>
      </c>
      <c r="G6" s="13"/>
      <c r="H6" s="13"/>
      <c r="I6" s="14">
        <v>363</v>
      </c>
      <c r="J6" s="13"/>
      <c r="K6" s="13"/>
    </row>
    <row r="7" spans="3:12" ht="17.25" x14ac:dyDescent="0.3">
      <c r="C7" s="15" t="s">
        <v>8</v>
      </c>
      <c r="D7" s="15"/>
      <c r="E7" s="15"/>
      <c r="F7" s="16">
        <v>363</v>
      </c>
      <c r="G7" s="16"/>
      <c r="H7" s="16"/>
      <c r="I7" s="17">
        <v>363</v>
      </c>
      <c r="J7" s="16"/>
      <c r="K7" s="16"/>
      <c r="L7" s="18"/>
    </row>
    <row r="8" spans="3:12" s="23" customFormat="1" ht="17.25" x14ac:dyDescent="0.3">
      <c r="C8" s="19" t="s">
        <v>9</v>
      </c>
      <c r="D8" s="19"/>
      <c r="E8" s="19"/>
      <c r="F8" s="20">
        <v>62</v>
      </c>
      <c r="G8" s="20"/>
      <c r="H8" s="20"/>
      <c r="I8" s="21">
        <v>62</v>
      </c>
      <c r="J8" s="20"/>
      <c r="K8" s="20"/>
      <c r="L8" s="22"/>
    </row>
    <row r="9" spans="3:12" s="23" customFormat="1" ht="17.25" x14ac:dyDescent="0.3">
      <c r="C9" s="19" t="s">
        <v>10</v>
      </c>
      <c r="D9" s="19"/>
      <c r="E9" s="19"/>
      <c r="F9" s="20">
        <v>106</v>
      </c>
      <c r="G9" s="20"/>
      <c r="H9" s="20"/>
      <c r="I9" s="21">
        <v>106</v>
      </c>
      <c r="J9" s="20"/>
      <c r="K9" s="20"/>
      <c r="L9" s="22"/>
    </row>
    <row r="10" spans="3:12" s="23" customFormat="1" ht="17.25" x14ac:dyDescent="0.3">
      <c r="C10" s="19" t="s">
        <v>11</v>
      </c>
      <c r="D10" s="19"/>
      <c r="E10" s="19"/>
      <c r="F10" s="20">
        <v>96</v>
      </c>
      <c r="G10" s="20"/>
      <c r="H10" s="20"/>
      <c r="I10" s="21">
        <v>96</v>
      </c>
      <c r="J10" s="20"/>
      <c r="K10" s="20"/>
      <c r="L10" s="22"/>
    </row>
    <row r="11" spans="3:12" s="23" customFormat="1" ht="17.25" x14ac:dyDescent="0.3">
      <c r="C11" s="19" t="s">
        <v>12</v>
      </c>
      <c r="D11" s="19"/>
      <c r="E11" s="19"/>
      <c r="F11" s="20">
        <v>47</v>
      </c>
      <c r="G11" s="20"/>
      <c r="H11" s="20"/>
      <c r="I11" s="21">
        <v>47</v>
      </c>
      <c r="J11" s="20"/>
      <c r="K11" s="20"/>
      <c r="L11" s="22"/>
    </row>
    <row r="12" spans="3:12" s="23" customFormat="1" ht="17.25" x14ac:dyDescent="0.3">
      <c r="C12" s="19" t="s">
        <v>13</v>
      </c>
      <c r="D12" s="19"/>
      <c r="E12" s="19"/>
      <c r="F12" s="20">
        <v>49</v>
      </c>
      <c r="G12" s="20"/>
      <c r="H12" s="20"/>
      <c r="I12" s="21">
        <v>49</v>
      </c>
      <c r="J12" s="20"/>
      <c r="K12" s="20"/>
      <c r="L12" s="22"/>
    </row>
    <row r="13" spans="3:12" s="23" customFormat="1" ht="17.25" x14ac:dyDescent="0.3">
      <c r="C13" s="53"/>
      <c r="D13" s="53"/>
      <c r="E13" s="53"/>
      <c r="F13" s="20"/>
      <c r="G13" s="20"/>
      <c r="H13" s="20"/>
      <c r="I13" s="21"/>
      <c r="J13" s="20"/>
      <c r="K13" s="20"/>
      <c r="L13" s="22"/>
    </row>
    <row r="14" spans="3:12" ht="17.25" x14ac:dyDescent="0.3">
      <c r="C14" s="15" t="s">
        <v>14</v>
      </c>
      <c r="D14" s="15"/>
      <c r="E14" s="15"/>
      <c r="F14" s="16">
        <v>199</v>
      </c>
      <c r="G14" s="16"/>
      <c r="H14" s="16"/>
      <c r="I14" s="17">
        <v>0</v>
      </c>
      <c r="J14" s="16"/>
      <c r="K14" s="16"/>
      <c r="L14" s="18"/>
    </row>
    <row r="15" spans="3:12" ht="17.25" x14ac:dyDescent="0.3">
      <c r="C15" s="15" t="s">
        <v>15</v>
      </c>
      <c r="D15" s="15"/>
      <c r="E15" s="15"/>
      <c r="F15" s="16">
        <v>18</v>
      </c>
      <c r="G15" s="16"/>
      <c r="H15" s="16"/>
      <c r="I15" s="17">
        <v>0</v>
      </c>
      <c r="J15" s="16"/>
      <c r="K15" s="16"/>
      <c r="L15" s="18"/>
    </row>
    <row r="16" spans="3:12" ht="20.25" x14ac:dyDescent="0.25">
      <c r="C16" s="24" t="s">
        <v>16</v>
      </c>
      <c r="D16" s="24"/>
      <c r="E16" s="24"/>
      <c r="F16" s="25">
        <v>656</v>
      </c>
      <c r="G16" s="26" t="s">
        <v>34</v>
      </c>
      <c r="H16" s="26"/>
      <c r="I16" s="14">
        <v>656</v>
      </c>
      <c r="J16" s="26" t="s">
        <v>35</v>
      </c>
      <c r="K16" s="26"/>
    </row>
    <row r="17" spans="3:12" ht="17.25" x14ac:dyDescent="0.3">
      <c r="C17" s="15" t="s">
        <v>8</v>
      </c>
      <c r="D17" s="15"/>
      <c r="E17" s="15"/>
      <c r="F17" s="16">
        <v>308</v>
      </c>
      <c r="G17" s="16"/>
      <c r="H17" s="16"/>
      <c r="I17" s="17">
        <v>308</v>
      </c>
      <c r="J17" s="16"/>
      <c r="K17" s="16"/>
      <c r="L17" s="18"/>
    </row>
    <row r="18" spans="3:12" s="23" customFormat="1" ht="17.25" x14ac:dyDescent="0.3">
      <c r="C18" s="19" t="s">
        <v>9</v>
      </c>
      <c r="D18" s="19"/>
      <c r="E18" s="19"/>
      <c r="F18" s="20">
        <v>140</v>
      </c>
      <c r="G18" s="20"/>
      <c r="H18" s="20"/>
      <c r="I18" s="21">
        <v>140</v>
      </c>
      <c r="J18" s="20"/>
      <c r="K18" s="20"/>
      <c r="L18" s="22"/>
    </row>
    <row r="19" spans="3:12" s="23" customFormat="1" ht="17.25" x14ac:dyDescent="0.3">
      <c r="C19" s="19" t="s">
        <v>10</v>
      </c>
      <c r="D19" s="19"/>
      <c r="E19" s="19"/>
      <c r="F19" s="20">
        <v>70</v>
      </c>
      <c r="G19" s="20"/>
      <c r="H19" s="20"/>
      <c r="I19" s="21">
        <v>70</v>
      </c>
      <c r="J19" s="20"/>
      <c r="K19" s="20"/>
      <c r="L19" s="22"/>
    </row>
    <row r="20" spans="3:12" s="23" customFormat="1" ht="17.25" x14ac:dyDescent="0.3">
      <c r="C20" s="19" t="s">
        <v>17</v>
      </c>
      <c r="D20" s="19"/>
      <c r="E20" s="19"/>
      <c r="F20" s="20">
        <v>98</v>
      </c>
      <c r="G20" s="20"/>
      <c r="H20" s="20"/>
      <c r="I20" s="21">
        <v>98</v>
      </c>
      <c r="J20" s="20"/>
      <c r="K20" s="20"/>
      <c r="L20" s="22"/>
    </row>
    <row r="21" spans="3:12" ht="17.25" x14ac:dyDescent="0.3">
      <c r="C21" s="15" t="s">
        <v>18</v>
      </c>
      <c r="D21" s="15"/>
      <c r="E21" s="15"/>
      <c r="F21" s="16">
        <v>348</v>
      </c>
      <c r="G21" s="16"/>
      <c r="H21" s="16"/>
      <c r="I21" s="17">
        <v>348</v>
      </c>
      <c r="J21" s="16"/>
      <c r="K21" s="16"/>
      <c r="L21" s="18"/>
    </row>
    <row r="22" spans="3:12" ht="20.25" x14ac:dyDescent="0.25">
      <c r="C22" s="27" t="s">
        <v>19</v>
      </c>
      <c r="D22" s="27"/>
      <c r="E22" s="27"/>
      <c r="F22" s="28">
        <v>576</v>
      </c>
      <c r="G22" s="29" t="s">
        <v>36</v>
      </c>
      <c r="H22" s="29"/>
      <c r="I22" s="30">
        <v>539</v>
      </c>
      <c r="J22" s="29" t="s">
        <v>37</v>
      </c>
      <c r="K22" s="29"/>
    </row>
    <row r="26" spans="3:12" ht="20.25" x14ac:dyDescent="0.35">
      <c r="C26" s="31" t="s">
        <v>21</v>
      </c>
    </row>
    <row r="28" spans="3:12" ht="17.25" x14ac:dyDescent="0.3">
      <c r="C28" s="32" t="s">
        <v>22</v>
      </c>
      <c r="D28" s="32"/>
      <c r="E28" s="32"/>
      <c r="F28" s="33" t="s">
        <v>16</v>
      </c>
      <c r="G28" s="34" t="s">
        <v>7</v>
      </c>
      <c r="H28" s="34"/>
      <c r="I28" s="33" t="s">
        <v>23</v>
      </c>
      <c r="J28" s="33" t="s">
        <v>24</v>
      </c>
    </row>
    <row r="29" spans="3:12" s="40" customFormat="1" ht="20.25" x14ac:dyDescent="0.35">
      <c r="C29" s="35" t="s">
        <v>25</v>
      </c>
      <c r="D29" s="35"/>
      <c r="E29" s="36"/>
      <c r="F29" s="37">
        <v>140</v>
      </c>
      <c r="G29" s="38">
        <v>62</v>
      </c>
      <c r="H29" s="39"/>
      <c r="I29" s="37">
        <v>140</v>
      </c>
      <c r="J29" s="37">
        <v>78</v>
      </c>
    </row>
    <row r="30" spans="3:12" s="40" customFormat="1" ht="35.25" customHeight="1" x14ac:dyDescent="0.35">
      <c r="C30" s="35" t="s">
        <v>26</v>
      </c>
      <c r="D30" s="35"/>
      <c r="E30" s="36"/>
      <c r="F30" s="37">
        <v>70</v>
      </c>
      <c r="G30" s="38">
        <v>108</v>
      </c>
      <c r="H30" s="39"/>
      <c r="I30" s="37">
        <v>70</v>
      </c>
      <c r="J30" s="37">
        <v>-38</v>
      </c>
    </row>
    <row r="31" spans="3:12" s="40" customFormat="1" ht="20.25" x14ac:dyDescent="0.35">
      <c r="C31" s="41" t="s">
        <v>27</v>
      </c>
      <c r="D31" s="41"/>
      <c r="E31" s="42"/>
      <c r="F31" s="43">
        <v>98</v>
      </c>
      <c r="G31" s="44">
        <v>96</v>
      </c>
      <c r="H31" s="45"/>
      <c r="I31" s="43">
        <v>98</v>
      </c>
      <c r="J31" s="43">
        <v>2</v>
      </c>
    </row>
    <row r="32" spans="3:12" s="40" customFormat="1" ht="20.25" x14ac:dyDescent="0.35">
      <c r="C32" s="35" t="s">
        <v>28</v>
      </c>
      <c r="D32" s="35"/>
      <c r="E32" s="36"/>
      <c r="F32" s="46">
        <v>348</v>
      </c>
      <c r="G32" s="38">
        <v>96</v>
      </c>
      <c r="H32" s="39"/>
      <c r="I32" s="46">
        <v>268</v>
      </c>
      <c r="J32" s="47">
        <v>-45</v>
      </c>
    </row>
    <row r="33" spans="3:10" s="40" customFormat="1" ht="20.25" x14ac:dyDescent="0.35">
      <c r="C33" s="35" t="s">
        <v>14</v>
      </c>
      <c r="D33" s="35"/>
      <c r="E33" s="36"/>
      <c r="F33" s="46"/>
      <c r="G33" s="38">
        <v>199</v>
      </c>
      <c r="H33" s="39"/>
      <c r="I33" s="46"/>
      <c r="J33" s="38"/>
    </row>
    <row r="34" spans="3:10" s="40" customFormat="1" ht="20.25" x14ac:dyDescent="0.35">
      <c r="C34" s="48" t="s">
        <v>15</v>
      </c>
      <c r="D34" s="48"/>
      <c r="E34" s="49"/>
      <c r="F34" s="50"/>
      <c r="G34" s="51">
        <v>18</v>
      </c>
      <c r="H34" s="52"/>
      <c r="I34" s="50"/>
      <c r="J34" s="51"/>
    </row>
    <row r="35" spans="3:10" ht="17.25" x14ac:dyDescent="0.3">
      <c r="C35" s="32" t="s">
        <v>20</v>
      </c>
      <c r="D35" s="32"/>
      <c r="E35" s="32"/>
      <c r="F35" s="33">
        <v>656</v>
      </c>
      <c r="G35" s="34">
        <v>579</v>
      </c>
      <c r="H35" s="34"/>
      <c r="I35" s="33">
        <v>576</v>
      </c>
      <c r="J35" s="33">
        <v>-3</v>
      </c>
    </row>
  </sheetData>
  <mergeCells count="46">
    <mergeCell ref="J32:J34"/>
    <mergeCell ref="C33:E33"/>
    <mergeCell ref="G33:H33"/>
    <mergeCell ref="C34:E34"/>
    <mergeCell ref="G34:H34"/>
    <mergeCell ref="C35:E35"/>
    <mergeCell ref="G35:H35"/>
    <mergeCell ref="C31:E31"/>
    <mergeCell ref="G31:H31"/>
    <mergeCell ref="C32:E32"/>
    <mergeCell ref="F32:F34"/>
    <mergeCell ref="G32:H32"/>
    <mergeCell ref="I32:I34"/>
    <mergeCell ref="J22:K22"/>
    <mergeCell ref="C28:E28"/>
    <mergeCell ref="G28:H28"/>
    <mergeCell ref="C29:E29"/>
    <mergeCell ref="G29:H29"/>
    <mergeCell ref="C30:E30"/>
    <mergeCell ref="G30:H30"/>
    <mergeCell ref="C18:E18"/>
    <mergeCell ref="C19:E19"/>
    <mergeCell ref="C20:E20"/>
    <mergeCell ref="C21:E21"/>
    <mergeCell ref="C22:E22"/>
    <mergeCell ref="G22:H22"/>
    <mergeCell ref="C14:E14"/>
    <mergeCell ref="C15:E15"/>
    <mergeCell ref="C16:E16"/>
    <mergeCell ref="G16:H16"/>
    <mergeCell ref="J16:K16"/>
    <mergeCell ref="C17:E17"/>
    <mergeCell ref="C7:E7"/>
    <mergeCell ref="C8:E8"/>
    <mergeCell ref="C9:E9"/>
    <mergeCell ref="C10:E10"/>
    <mergeCell ref="C11:E11"/>
    <mergeCell ref="C12:E12"/>
    <mergeCell ref="C4:E5"/>
    <mergeCell ref="F4:H4"/>
    <mergeCell ref="I4:K4"/>
    <mergeCell ref="G5:H5"/>
    <mergeCell ref="J5:K5"/>
    <mergeCell ref="C6:E6"/>
    <mergeCell ref="G6:H6"/>
    <mergeCell ref="J6:K6"/>
  </mergeCells>
  <pageMargins left="0.25" right="0.25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C1:L35"/>
  <sheetViews>
    <sheetView showGridLines="0" zoomScaleNormal="100" workbookViewId="0">
      <selection activeCell="I16" sqref="I16"/>
    </sheetView>
  </sheetViews>
  <sheetFormatPr defaultColWidth="9.140625" defaultRowHeight="14.25" x14ac:dyDescent="0.25"/>
  <cols>
    <col min="1" max="1" width="6.5703125" style="2" customWidth="1"/>
    <col min="2" max="2" width="4.42578125" style="2" customWidth="1"/>
    <col min="3" max="3" width="12" style="2" bestFit="1" customWidth="1"/>
    <col min="4" max="5" width="9.140625" style="2"/>
    <col min="6" max="6" width="12.7109375" style="2" customWidth="1"/>
    <col min="7" max="7" width="9.140625" style="2"/>
    <col min="8" max="8" width="8.42578125" style="2" customWidth="1"/>
    <col min="9" max="9" width="13" style="2" customWidth="1"/>
    <col min="10" max="11" width="9.140625" style="2"/>
    <col min="12" max="12" width="9.140625" style="2" customWidth="1"/>
    <col min="13" max="14" width="9.140625" style="2"/>
    <col min="15" max="16" width="9.140625" style="2" customWidth="1"/>
    <col min="17" max="17" width="7" style="2" customWidth="1"/>
    <col min="18" max="18" width="9.140625" style="2"/>
    <col min="19" max="20" width="9.140625" style="2" customWidth="1"/>
    <col min="21" max="16384" width="9.140625" style="2"/>
  </cols>
  <sheetData>
    <row r="1" spans="3:12" ht="30.75" x14ac:dyDescent="0.55000000000000004">
      <c r="C1" s="1" t="s">
        <v>0</v>
      </c>
    </row>
    <row r="2" spans="3:12" ht="17.25" x14ac:dyDescent="0.3">
      <c r="C2" s="3" t="s">
        <v>38</v>
      </c>
    </row>
    <row r="3" spans="3:12" ht="6" customHeight="1" x14ac:dyDescent="0.25"/>
    <row r="4" spans="3:12" ht="24" customHeight="1" x14ac:dyDescent="0.35">
      <c r="C4" s="4" t="s">
        <v>2</v>
      </c>
      <c r="D4" s="4"/>
      <c r="E4" s="4"/>
      <c r="F4" s="5" t="s">
        <v>3</v>
      </c>
      <c r="G4" s="5"/>
      <c r="H4" s="5"/>
      <c r="I4" s="6" t="s">
        <v>4</v>
      </c>
      <c r="J4" s="6"/>
      <c r="K4" s="6"/>
    </row>
    <row r="5" spans="3:12" ht="43.5" customHeight="1" x14ac:dyDescent="0.25">
      <c r="C5" s="4"/>
      <c r="D5" s="4"/>
      <c r="E5" s="4"/>
      <c r="F5" s="7" t="s">
        <v>5</v>
      </c>
      <c r="G5" s="8" t="s">
        <v>6</v>
      </c>
      <c r="H5" s="8"/>
      <c r="I5" s="9" t="s">
        <v>5</v>
      </c>
      <c r="J5" s="10" t="s">
        <v>6</v>
      </c>
      <c r="K5" s="10"/>
    </row>
    <row r="6" spans="3:12" ht="20.25" x14ac:dyDescent="0.25">
      <c r="C6" s="11" t="s">
        <v>7</v>
      </c>
      <c r="D6" s="11"/>
      <c r="E6" s="11"/>
      <c r="F6" s="12">
        <v>556</v>
      </c>
      <c r="G6" s="13"/>
      <c r="H6" s="13"/>
      <c r="I6" s="14">
        <v>346</v>
      </c>
      <c r="J6" s="13"/>
      <c r="K6" s="13"/>
    </row>
    <row r="7" spans="3:12" ht="17.25" x14ac:dyDescent="0.3">
      <c r="C7" s="15" t="s">
        <v>8</v>
      </c>
      <c r="D7" s="15"/>
      <c r="E7" s="15"/>
      <c r="F7" s="16">
        <v>346</v>
      </c>
      <c r="G7" s="16"/>
      <c r="H7" s="16"/>
      <c r="I7" s="17">
        <v>346</v>
      </c>
      <c r="J7" s="16"/>
      <c r="K7" s="16"/>
      <c r="L7" s="18"/>
    </row>
    <row r="8" spans="3:12" s="23" customFormat="1" ht="17.25" x14ac:dyDescent="0.3">
      <c r="C8" s="19" t="s">
        <v>9</v>
      </c>
      <c r="D8" s="19"/>
      <c r="E8" s="19"/>
      <c r="F8" s="20">
        <v>62</v>
      </c>
      <c r="G8" s="20"/>
      <c r="H8" s="20"/>
      <c r="I8" s="21">
        <v>62</v>
      </c>
      <c r="J8" s="20"/>
      <c r="K8" s="20"/>
      <c r="L8" s="22"/>
    </row>
    <row r="9" spans="3:12" s="23" customFormat="1" ht="17.25" x14ac:dyDescent="0.3">
      <c r="C9" s="19" t="s">
        <v>10</v>
      </c>
      <c r="D9" s="19"/>
      <c r="E9" s="19"/>
      <c r="F9" s="20">
        <v>118</v>
      </c>
      <c r="G9" s="20"/>
      <c r="H9" s="20"/>
      <c r="I9" s="21">
        <v>118</v>
      </c>
      <c r="J9" s="20"/>
      <c r="K9" s="20"/>
      <c r="L9" s="22"/>
    </row>
    <row r="10" spans="3:12" s="23" customFormat="1" ht="17.25" x14ac:dyDescent="0.3">
      <c r="C10" s="19" t="s">
        <v>11</v>
      </c>
      <c r="D10" s="19"/>
      <c r="E10" s="19"/>
      <c r="F10" s="20">
        <v>73</v>
      </c>
      <c r="G10" s="20"/>
      <c r="H10" s="20"/>
      <c r="I10" s="21">
        <v>73</v>
      </c>
      <c r="J10" s="20"/>
      <c r="K10" s="20"/>
      <c r="L10" s="22"/>
    </row>
    <row r="11" spans="3:12" s="23" customFormat="1" ht="17.25" x14ac:dyDescent="0.3">
      <c r="C11" s="19" t="s">
        <v>12</v>
      </c>
      <c r="D11" s="19"/>
      <c r="E11" s="19"/>
      <c r="F11" s="20">
        <v>49</v>
      </c>
      <c r="G11" s="20"/>
      <c r="H11" s="20"/>
      <c r="I11" s="21">
        <v>49</v>
      </c>
      <c r="J11" s="20"/>
      <c r="K11" s="20"/>
      <c r="L11" s="22"/>
    </row>
    <row r="12" spans="3:12" s="23" customFormat="1" ht="17.25" x14ac:dyDescent="0.3">
      <c r="C12" s="19" t="s">
        <v>13</v>
      </c>
      <c r="D12" s="19"/>
      <c r="E12" s="19"/>
      <c r="F12" s="20">
        <v>51</v>
      </c>
      <c r="G12" s="20"/>
      <c r="H12" s="20"/>
      <c r="I12" s="21">
        <v>51</v>
      </c>
      <c r="J12" s="20"/>
      <c r="K12" s="20"/>
      <c r="L12" s="22"/>
    </row>
    <row r="13" spans="3:12" s="23" customFormat="1" ht="17.25" x14ac:dyDescent="0.3">
      <c r="C13" s="53"/>
      <c r="D13" s="53"/>
      <c r="E13" s="53"/>
      <c r="F13" s="20"/>
      <c r="G13" s="20"/>
      <c r="H13" s="20"/>
      <c r="I13" s="21"/>
      <c r="J13" s="20"/>
      <c r="K13" s="20"/>
      <c r="L13" s="22"/>
    </row>
    <row r="14" spans="3:12" ht="17.25" x14ac:dyDescent="0.3">
      <c r="C14" s="15" t="s">
        <v>14</v>
      </c>
      <c r="D14" s="15"/>
      <c r="E14" s="15"/>
      <c r="F14" s="16">
        <v>197</v>
      </c>
      <c r="G14" s="16"/>
      <c r="H14" s="16"/>
      <c r="I14" s="17">
        <v>0</v>
      </c>
      <c r="J14" s="16"/>
      <c r="K14" s="16"/>
      <c r="L14" s="18"/>
    </row>
    <row r="15" spans="3:12" ht="17.25" x14ac:dyDescent="0.3">
      <c r="C15" s="15" t="s">
        <v>15</v>
      </c>
      <c r="D15" s="15"/>
      <c r="E15" s="15"/>
      <c r="F15" s="16">
        <v>13</v>
      </c>
      <c r="G15" s="16"/>
      <c r="H15" s="16"/>
      <c r="I15" s="17">
        <v>0</v>
      </c>
      <c r="J15" s="16"/>
      <c r="K15" s="16"/>
      <c r="L15" s="18"/>
    </row>
    <row r="16" spans="3:12" ht="20.25" x14ac:dyDescent="0.25">
      <c r="C16" s="24" t="s">
        <v>16</v>
      </c>
      <c r="D16" s="24"/>
      <c r="E16" s="24"/>
      <c r="F16" s="25">
        <v>553</v>
      </c>
      <c r="G16" s="26" t="s">
        <v>45</v>
      </c>
      <c r="H16" s="26"/>
      <c r="I16" s="14">
        <v>553</v>
      </c>
      <c r="J16" s="26" t="s">
        <v>46</v>
      </c>
      <c r="K16" s="26"/>
    </row>
    <row r="17" spans="3:12" ht="17.25" x14ac:dyDescent="0.3">
      <c r="C17" s="15" t="s">
        <v>8</v>
      </c>
      <c r="D17" s="15"/>
      <c r="E17" s="15"/>
      <c r="F17" s="16">
        <v>260</v>
      </c>
      <c r="G17" s="16"/>
      <c r="H17" s="16"/>
      <c r="I17" s="17">
        <v>260</v>
      </c>
      <c r="J17" s="16"/>
      <c r="K17" s="16"/>
      <c r="L17" s="18"/>
    </row>
    <row r="18" spans="3:12" s="23" customFormat="1" ht="17.25" x14ac:dyDescent="0.3">
      <c r="C18" s="19" t="s">
        <v>9</v>
      </c>
      <c r="D18" s="19"/>
      <c r="E18" s="19"/>
      <c r="F18" s="20">
        <v>104</v>
      </c>
      <c r="G18" s="20"/>
      <c r="H18" s="20"/>
      <c r="I18" s="21">
        <v>104</v>
      </c>
      <c r="J18" s="20"/>
      <c r="K18" s="20"/>
      <c r="L18" s="22"/>
    </row>
    <row r="19" spans="3:12" s="23" customFormat="1" ht="17.25" x14ac:dyDescent="0.3">
      <c r="C19" s="19" t="s">
        <v>10</v>
      </c>
      <c r="D19" s="19"/>
      <c r="E19" s="19"/>
      <c r="F19" s="20">
        <v>52</v>
      </c>
      <c r="G19" s="20"/>
      <c r="H19" s="20"/>
      <c r="I19" s="21">
        <v>52</v>
      </c>
      <c r="J19" s="20"/>
      <c r="K19" s="20"/>
      <c r="L19" s="22"/>
    </row>
    <row r="20" spans="3:12" s="23" customFormat="1" ht="17.25" x14ac:dyDescent="0.3">
      <c r="C20" s="19" t="s">
        <v>17</v>
      </c>
      <c r="D20" s="19"/>
      <c r="E20" s="19"/>
      <c r="F20" s="20">
        <v>104</v>
      </c>
      <c r="G20" s="20"/>
      <c r="H20" s="20"/>
      <c r="I20" s="21">
        <v>104</v>
      </c>
      <c r="J20" s="20"/>
      <c r="K20" s="20"/>
      <c r="L20" s="22"/>
    </row>
    <row r="21" spans="3:12" ht="17.25" x14ac:dyDescent="0.3">
      <c r="C21" s="15" t="s">
        <v>18</v>
      </c>
      <c r="D21" s="15"/>
      <c r="E21" s="15"/>
      <c r="F21" s="16">
        <v>293</v>
      </c>
      <c r="G21" s="16"/>
      <c r="H21" s="16"/>
      <c r="I21" s="17">
        <v>293</v>
      </c>
      <c r="J21" s="16"/>
      <c r="K21" s="16"/>
      <c r="L21" s="18"/>
    </row>
    <row r="22" spans="3:12" ht="20.25" x14ac:dyDescent="0.25">
      <c r="C22" s="27" t="s">
        <v>19</v>
      </c>
      <c r="D22" s="27"/>
      <c r="E22" s="27"/>
      <c r="F22" s="28">
        <v>488</v>
      </c>
      <c r="G22" s="29" t="s">
        <v>47</v>
      </c>
      <c r="H22" s="29"/>
      <c r="I22" s="30">
        <v>794</v>
      </c>
      <c r="J22" s="29" t="s">
        <v>48</v>
      </c>
      <c r="K22" s="29"/>
    </row>
    <row r="26" spans="3:12" ht="20.25" x14ac:dyDescent="0.35">
      <c r="C26" s="31" t="s">
        <v>21</v>
      </c>
    </row>
    <row r="28" spans="3:12" ht="17.25" x14ac:dyDescent="0.3">
      <c r="C28" s="32" t="s">
        <v>22</v>
      </c>
      <c r="D28" s="32"/>
      <c r="E28" s="32"/>
      <c r="F28" s="33" t="s">
        <v>16</v>
      </c>
      <c r="G28" s="34" t="s">
        <v>7</v>
      </c>
      <c r="H28" s="34"/>
      <c r="I28" s="33" t="s">
        <v>23</v>
      </c>
      <c r="J28" s="33" t="s">
        <v>24</v>
      </c>
    </row>
    <row r="29" spans="3:12" s="40" customFormat="1" ht="20.25" x14ac:dyDescent="0.35">
      <c r="C29" s="35" t="s">
        <v>25</v>
      </c>
      <c r="D29" s="35"/>
      <c r="E29" s="36"/>
      <c r="F29" s="37">
        <v>104</v>
      </c>
      <c r="G29" s="38">
        <v>62</v>
      </c>
      <c r="H29" s="39"/>
      <c r="I29" s="37">
        <v>104</v>
      </c>
      <c r="J29" s="37">
        <v>42</v>
      </c>
    </row>
    <row r="30" spans="3:12" s="40" customFormat="1" ht="20.25" x14ac:dyDescent="0.35">
      <c r="C30" s="35" t="s">
        <v>26</v>
      </c>
      <c r="D30" s="35"/>
      <c r="E30" s="36"/>
      <c r="F30" s="37">
        <v>52</v>
      </c>
      <c r="G30" s="38">
        <v>118</v>
      </c>
      <c r="H30" s="39"/>
      <c r="I30" s="37">
        <v>52</v>
      </c>
      <c r="J30" s="37">
        <v>-66</v>
      </c>
    </row>
    <row r="31" spans="3:12" s="40" customFormat="1" ht="20.25" x14ac:dyDescent="0.35">
      <c r="C31" s="41" t="s">
        <v>27</v>
      </c>
      <c r="D31" s="41"/>
      <c r="E31" s="42"/>
      <c r="F31" s="43">
        <v>104</v>
      </c>
      <c r="G31" s="44">
        <v>100</v>
      </c>
      <c r="H31" s="45"/>
      <c r="I31" s="43">
        <v>104</v>
      </c>
      <c r="J31" s="43">
        <v>4</v>
      </c>
    </row>
    <row r="32" spans="3:12" s="40" customFormat="1" ht="20.25" x14ac:dyDescent="0.35">
      <c r="C32" s="35" t="s">
        <v>28</v>
      </c>
      <c r="D32" s="35"/>
      <c r="E32" s="36"/>
      <c r="F32" s="46">
        <v>293</v>
      </c>
      <c r="G32" s="38">
        <v>73</v>
      </c>
      <c r="H32" s="39"/>
      <c r="I32" s="46">
        <v>228</v>
      </c>
      <c r="J32" s="47">
        <v>-55</v>
      </c>
    </row>
    <row r="33" spans="3:10" s="40" customFormat="1" ht="20.25" x14ac:dyDescent="0.35">
      <c r="C33" s="35" t="s">
        <v>14</v>
      </c>
      <c r="D33" s="35"/>
      <c r="E33" s="36"/>
      <c r="F33" s="46"/>
      <c r="G33" s="38">
        <v>197</v>
      </c>
      <c r="H33" s="39"/>
      <c r="I33" s="46"/>
      <c r="J33" s="38"/>
    </row>
    <row r="34" spans="3:10" s="40" customFormat="1" ht="20.25" x14ac:dyDescent="0.35">
      <c r="C34" s="48" t="s">
        <v>15</v>
      </c>
      <c r="D34" s="48"/>
      <c r="E34" s="49"/>
      <c r="F34" s="50"/>
      <c r="G34" s="51">
        <v>13</v>
      </c>
      <c r="H34" s="52"/>
      <c r="I34" s="50"/>
      <c r="J34" s="51"/>
    </row>
    <row r="35" spans="3:10" ht="17.25" x14ac:dyDescent="0.3">
      <c r="C35" s="32" t="s">
        <v>20</v>
      </c>
      <c r="D35" s="32"/>
      <c r="E35" s="32"/>
      <c r="F35" s="33">
        <v>553</v>
      </c>
      <c r="G35" s="34">
        <v>563</v>
      </c>
      <c r="H35" s="34"/>
      <c r="I35" s="33">
        <v>488</v>
      </c>
      <c r="J35" s="33">
        <v>-75</v>
      </c>
    </row>
  </sheetData>
  <mergeCells count="46">
    <mergeCell ref="J32:J34"/>
    <mergeCell ref="C33:E33"/>
    <mergeCell ref="G33:H33"/>
    <mergeCell ref="C34:E34"/>
    <mergeCell ref="G34:H34"/>
    <mergeCell ref="C35:E35"/>
    <mergeCell ref="G35:H35"/>
    <mergeCell ref="C31:E31"/>
    <mergeCell ref="G31:H31"/>
    <mergeCell ref="C32:E32"/>
    <mergeCell ref="F32:F34"/>
    <mergeCell ref="G32:H32"/>
    <mergeCell ref="I32:I34"/>
    <mergeCell ref="J22:K22"/>
    <mergeCell ref="C28:E28"/>
    <mergeCell ref="G28:H28"/>
    <mergeCell ref="C29:E29"/>
    <mergeCell ref="G29:H29"/>
    <mergeCell ref="C30:E30"/>
    <mergeCell ref="G30:H30"/>
    <mergeCell ref="C18:E18"/>
    <mergeCell ref="C19:E19"/>
    <mergeCell ref="C20:E20"/>
    <mergeCell ref="C21:E21"/>
    <mergeCell ref="C22:E22"/>
    <mergeCell ref="G22:H22"/>
    <mergeCell ref="C14:E14"/>
    <mergeCell ref="C15:E15"/>
    <mergeCell ref="C16:E16"/>
    <mergeCell ref="G16:H16"/>
    <mergeCell ref="J16:K16"/>
    <mergeCell ref="C17:E17"/>
    <mergeCell ref="C7:E7"/>
    <mergeCell ref="C8:E8"/>
    <mergeCell ref="C9:E9"/>
    <mergeCell ref="C10:E10"/>
    <mergeCell ref="C11:E11"/>
    <mergeCell ref="C12:E12"/>
    <mergeCell ref="C4:E5"/>
    <mergeCell ref="F4:H4"/>
    <mergeCell ref="I4:K4"/>
    <mergeCell ref="G5:H5"/>
    <mergeCell ref="J5:K5"/>
    <mergeCell ref="C6:E6"/>
    <mergeCell ref="G6:H6"/>
    <mergeCell ref="J6:K6"/>
  </mergeCells>
  <pageMargins left="0.25" right="0.25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C1:L35"/>
  <sheetViews>
    <sheetView showGridLines="0" zoomScaleNormal="100" workbookViewId="0">
      <selection activeCell="I16" sqref="I16"/>
    </sheetView>
  </sheetViews>
  <sheetFormatPr defaultColWidth="9.140625" defaultRowHeight="14.25" x14ac:dyDescent="0.25"/>
  <cols>
    <col min="1" max="1" width="6.5703125" style="2" customWidth="1"/>
    <col min="2" max="2" width="4.42578125" style="2" customWidth="1"/>
    <col min="3" max="3" width="12" style="2" bestFit="1" customWidth="1"/>
    <col min="4" max="5" width="9.140625" style="2"/>
    <col min="6" max="6" width="12.7109375" style="2" customWidth="1"/>
    <col min="7" max="7" width="9.140625" style="2"/>
    <col min="8" max="8" width="8" style="2" customWidth="1"/>
    <col min="9" max="9" width="12.85546875" style="2" customWidth="1"/>
    <col min="10" max="11" width="9.140625" style="2"/>
    <col min="12" max="12" width="9.140625" style="2" customWidth="1"/>
    <col min="13" max="14" width="9.140625" style="2"/>
    <col min="15" max="16" width="9.140625" style="2" customWidth="1"/>
    <col min="17" max="17" width="7" style="2" customWidth="1"/>
    <col min="18" max="18" width="9.140625" style="2"/>
    <col min="19" max="20" width="9.140625" style="2" customWidth="1"/>
    <col min="21" max="16384" width="9.140625" style="2"/>
  </cols>
  <sheetData>
    <row r="1" spans="3:12" ht="30.75" x14ac:dyDescent="0.55000000000000004">
      <c r="C1" s="1" t="s">
        <v>0</v>
      </c>
    </row>
    <row r="2" spans="3:12" ht="17.25" x14ac:dyDescent="0.3">
      <c r="C2" s="3" t="s">
        <v>39</v>
      </c>
    </row>
    <row r="3" spans="3:12" ht="6" customHeight="1" x14ac:dyDescent="0.25"/>
    <row r="4" spans="3:12" ht="24" customHeight="1" x14ac:dyDescent="0.35">
      <c r="C4" s="4" t="s">
        <v>2</v>
      </c>
      <c r="D4" s="4"/>
      <c r="E4" s="4"/>
      <c r="F4" s="5" t="s">
        <v>3</v>
      </c>
      <c r="G4" s="5"/>
      <c r="H4" s="5"/>
      <c r="I4" s="6" t="s">
        <v>4</v>
      </c>
      <c r="J4" s="6"/>
      <c r="K4" s="6"/>
    </row>
    <row r="5" spans="3:12" ht="43.5" customHeight="1" x14ac:dyDescent="0.25">
      <c r="C5" s="4"/>
      <c r="D5" s="4"/>
      <c r="E5" s="4"/>
      <c r="F5" s="7" t="s">
        <v>5</v>
      </c>
      <c r="G5" s="8" t="s">
        <v>6</v>
      </c>
      <c r="H5" s="8"/>
      <c r="I5" s="9" t="s">
        <v>5</v>
      </c>
      <c r="J5" s="10" t="s">
        <v>6</v>
      </c>
      <c r="K5" s="10"/>
    </row>
    <row r="6" spans="3:12" ht="20.25" x14ac:dyDescent="0.25">
      <c r="C6" s="11" t="s">
        <v>7</v>
      </c>
      <c r="D6" s="11"/>
      <c r="E6" s="11"/>
      <c r="F6" s="12">
        <v>1430</v>
      </c>
      <c r="G6" s="13"/>
      <c r="H6" s="13"/>
      <c r="I6" s="14">
        <v>799</v>
      </c>
      <c r="J6" s="13"/>
      <c r="K6" s="13"/>
    </row>
    <row r="7" spans="3:12" ht="17.25" x14ac:dyDescent="0.3">
      <c r="C7" s="15" t="s">
        <v>8</v>
      </c>
      <c r="D7" s="15"/>
      <c r="E7" s="15"/>
      <c r="F7" s="16">
        <v>799</v>
      </c>
      <c r="G7" s="16"/>
      <c r="H7" s="16"/>
      <c r="I7" s="17">
        <v>799</v>
      </c>
      <c r="J7" s="16"/>
      <c r="K7" s="16"/>
      <c r="L7" s="18"/>
    </row>
    <row r="8" spans="3:12" s="23" customFormat="1" ht="17.25" x14ac:dyDescent="0.3">
      <c r="C8" s="19" t="s">
        <v>9</v>
      </c>
      <c r="D8" s="19"/>
      <c r="E8" s="19"/>
      <c r="F8" s="20">
        <v>151</v>
      </c>
      <c r="G8" s="20"/>
      <c r="H8" s="20"/>
      <c r="I8" s="21">
        <v>151</v>
      </c>
      <c r="J8" s="20"/>
      <c r="K8" s="20"/>
      <c r="L8" s="22"/>
    </row>
    <row r="9" spans="3:12" s="23" customFormat="1" ht="17.25" x14ac:dyDescent="0.3">
      <c r="C9" s="19" t="s">
        <v>10</v>
      </c>
      <c r="D9" s="19"/>
      <c r="E9" s="19"/>
      <c r="F9" s="20">
        <v>205</v>
      </c>
      <c r="G9" s="20"/>
      <c r="H9" s="20"/>
      <c r="I9" s="21">
        <v>205</v>
      </c>
      <c r="J9" s="20"/>
      <c r="K9" s="20"/>
      <c r="L9" s="22"/>
    </row>
    <row r="10" spans="3:12" s="23" customFormat="1" ht="17.25" x14ac:dyDescent="0.3">
      <c r="C10" s="19" t="s">
        <v>11</v>
      </c>
      <c r="D10" s="19"/>
      <c r="E10" s="19"/>
      <c r="F10" s="20">
        <v>69</v>
      </c>
      <c r="G10" s="20"/>
      <c r="H10" s="20"/>
      <c r="I10" s="21">
        <v>69</v>
      </c>
      <c r="J10" s="20"/>
      <c r="K10" s="20"/>
      <c r="L10" s="22"/>
    </row>
    <row r="11" spans="3:12" s="23" customFormat="1" ht="17.25" x14ac:dyDescent="0.3">
      <c r="C11" s="19" t="s">
        <v>40</v>
      </c>
      <c r="D11" s="19"/>
      <c r="E11" s="19"/>
      <c r="F11" s="20">
        <v>110</v>
      </c>
      <c r="G11" s="20"/>
      <c r="H11" s="20"/>
      <c r="I11" s="21"/>
      <c r="J11" s="20"/>
      <c r="K11" s="20"/>
      <c r="L11" s="22"/>
    </row>
    <row r="12" spans="3:12" s="23" customFormat="1" ht="17.25" x14ac:dyDescent="0.3">
      <c r="C12" s="19" t="s">
        <v>12</v>
      </c>
      <c r="D12" s="19"/>
      <c r="E12" s="19"/>
      <c r="F12" s="20">
        <v>138</v>
      </c>
      <c r="G12" s="20"/>
      <c r="H12" s="20"/>
      <c r="I12" s="21">
        <v>138</v>
      </c>
      <c r="J12" s="20"/>
      <c r="K12" s="20"/>
      <c r="L12" s="22"/>
    </row>
    <row r="13" spans="3:12" s="23" customFormat="1" ht="17.25" x14ac:dyDescent="0.3">
      <c r="C13" s="19" t="s">
        <v>13</v>
      </c>
      <c r="D13" s="19"/>
      <c r="E13" s="19"/>
      <c r="F13" s="20">
        <v>126</v>
      </c>
      <c r="G13" s="20"/>
      <c r="H13" s="20"/>
      <c r="I13" s="21">
        <v>126</v>
      </c>
      <c r="J13" s="20"/>
      <c r="K13" s="20"/>
      <c r="L13" s="22"/>
    </row>
    <row r="14" spans="3:12" ht="17.25" x14ac:dyDescent="0.3">
      <c r="C14" s="15" t="s">
        <v>14</v>
      </c>
      <c r="D14" s="15"/>
      <c r="E14" s="15"/>
      <c r="F14" s="16">
        <v>578</v>
      </c>
      <c r="G14" s="16"/>
      <c r="H14" s="16"/>
      <c r="I14" s="17">
        <v>0</v>
      </c>
      <c r="J14" s="16"/>
      <c r="K14" s="16"/>
      <c r="L14" s="18"/>
    </row>
    <row r="15" spans="3:12" ht="17.25" x14ac:dyDescent="0.3">
      <c r="C15" s="15" t="s">
        <v>15</v>
      </c>
      <c r="D15" s="15"/>
      <c r="E15" s="15"/>
      <c r="F15" s="16">
        <v>53</v>
      </c>
      <c r="G15" s="16"/>
      <c r="H15" s="16"/>
      <c r="I15" s="17">
        <v>0</v>
      </c>
      <c r="J15" s="16"/>
      <c r="K15" s="16"/>
      <c r="L15" s="18"/>
    </row>
    <row r="16" spans="3:12" ht="20.25" x14ac:dyDescent="0.25">
      <c r="C16" s="24" t="s">
        <v>16</v>
      </c>
      <c r="D16" s="24"/>
      <c r="E16" s="24"/>
      <c r="F16" s="25">
        <v>1280</v>
      </c>
      <c r="G16" s="26" t="s">
        <v>41</v>
      </c>
      <c r="H16" s="26"/>
      <c r="I16" s="14">
        <v>1280</v>
      </c>
      <c r="J16" s="26" t="s">
        <v>42</v>
      </c>
      <c r="K16" s="26"/>
    </row>
    <row r="17" spans="3:12" ht="17.25" x14ac:dyDescent="0.3">
      <c r="C17" s="15" t="s">
        <v>8</v>
      </c>
      <c r="D17" s="15"/>
      <c r="E17" s="15"/>
      <c r="F17" s="16">
        <v>687</v>
      </c>
      <c r="G17" s="16"/>
      <c r="H17" s="16"/>
      <c r="I17" s="17">
        <v>687</v>
      </c>
      <c r="J17" s="16"/>
      <c r="K17" s="16"/>
      <c r="L17" s="18"/>
    </row>
    <row r="18" spans="3:12" s="23" customFormat="1" ht="17.25" x14ac:dyDescent="0.3">
      <c r="C18" s="19" t="s">
        <v>9</v>
      </c>
      <c r="D18" s="19"/>
      <c r="E18" s="19"/>
      <c r="F18" s="20">
        <v>213</v>
      </c>
      <c r="G18" s="20"/>
      <c r="H18" s="20"/>
      <c r="I18" s="21">
        <v>213</v>
      </c>
      <c r="J18" s="20"/>
      <c r="K18" s="20"/>
      <c r="L18" s="22"/>
    </row>
    <row r="19" spans="3:12" s="23" customFormat="1" ht="17.25" x14ac:dyDescent="0.3">
      <c r="C19" s="19" t="s">
        <v>10</v>
      </c>
      <c r="D19" s="19"/>
      <c r="E19" s="19"/>
      <c r="F19" s="20">
        <v>117</v>
      </c>
      <c r="G19" s="20"/>
      <c r="H19" s="20"/>
      <c r="I19" s="21">
        <v>117</v>
      </c>
      <c r="J19" s="20"/>
      <c r="K19" s="20"/>
      <c r="L19" s="22"/>
    </row>
    <row r="20" spans="3:12" s="23" customFormat="1" ht="17.25" x14ac:dyDescent="0.3">
      <c r="C20" s="19" t="s">
        <v>17</v>
      </c>
      <c r="D20" s="19"/>
      <c r="E20" s="19"/>
      <c r="F20" s="20">
        <v>357</v>
      </c>
      <c r="G20" s="20"/>
      <c r="H20" s="20"/>
      <c r="I20" s="21">
        <v>357</v>
      </c>
      <c r="J20" s="20"/>
      <c r="K20" s="20"/>
      <c r="L20" s="22"/>
    </row>
    <row r="21" spans="3:12" ht="17.25" x14ac:dyDescent="0.3">
      <c r="C21" s="15" t="s">
        <v>18</v>
      </c>
      <c r="D21" s="15"/>
      <c r="E21" s="15"/>
      <c r="F21" s="16">
        <v>603</v>
      </c>
      <c r="G21" s="16"/>
      <c r="H21" s="16"/>
      <c r="I21" s="17">
        <v>603</v>
      </c>
      <c r="J21" s="16"/>
      <c r="K21" s="16"/>
      <c r="L21" s="18"/>
    </row>
    <row r="22" spans="3:12" ht="20.25" x14ac:dyDescent="0.25">
      <c r="C22" s="27" t="s">
        <v>19</v>
      </c>
      <c r="D22" s="27"/>
      <c r="E22" s="27"/>
      <c r="F22" s="28">
        <v>1505</v>
      </c>
      <c r="G22" s="29" t="s">
        <v>43</v>
      </c>
      <c r="H22" s="29"/>
      <c r="I22" s="30">
        <v>3586</v>
      </c>
      <c r="J22" s="29" t="s">
        <v>44</v>
      </c>
      <c r="K22" s="29"/>
    </row>
    <row r="26" spans="3:12" ht="20.25" x14ac:dyDescent="0.35">
      <c r="C26" s="31" t="s">
        <v>21</v>
      </c>
    </row>
    <row r="28" spans="3:12" ht="17.25" x14ac:dyDescent="0.3">
      <c r="C28" s="32" t="s">
        <v>22</v>
      </c>
      <c r="D28" s="32"/>
      <c r="E28" s="32"/>
      <c r="F28" s="33" t="s">
        <v>16</v>
      </c>
      <c r="G28" s="34" t="s">
        <v>7</v>
      </c>
      <c r="H28" s="34"/>
      <c r="I28" s="33" t="s">
        <v>23</v>
      </c>
      <c r="J28" s="33" t="s">
        <v>24</v>
      </c>
    </row>
    <row r="29" spans="3:12" s="40" customFormat="1" ht="20.25" x14ac:dyDescent="0.35">
      <c r="C29" s="35" t="s">
        <v>25</v>
      </c>
      <c r="D29" s="35"/>
      <c r="E29" s="36"/>
      <c r="F29" s="37">
        <v>213</v>
      </c>
      <c r="G29" s="38">
        <v>151</v>
      </c>
      <c r="H29" s="39"/>
      <c r="I29" s="37">
        <v>213</v>
      </c>
      <c r="J29" s="37">
        <v>62</v>
      </c>
    </row>
    <row r="30" spans="3:12" s="40" customFormat="1" ht="35.25" customHeight="1" x14ac:dyDescent="0.35">
      <c r="C30" s="35" t="s">
        <v>26</v>
      </c>
      <c r="D30" s="35"/>
      <c r="E30" s="36"/>
      <c r="F30" s="37">
        <v>117</v>
      </c>
      <c r="G30" s="38">
        <v>205</v>
      </c>
      <c r="H30" s="39"/>
      <c r="I30" s="37">
        <v>117</v>
      </c>
      <c r="J30" s="37">
        <v>-88</v>
      </c>
    </row>
    <row r="31" spans="3:12" s="40" customFormat="1" ht="20.25" x14ac:dyDescent="0.35">
      <c r="C31" s="41" t="s">
        <v>27</v>
      </c>
      <c r="D31" s="41"/>
      <c r="E31" s="42"/>
      <c r="F31" s="43">
        <v>357</v>
      </c>
      <c r="G31" s="44">
        <v>374</v>
      </c>
      <c r="H31" s="45"/>
      <c r="I31" s="43">
        <v>357</v>
      </c>
      <c r="J31" s="43">
        <v>-17</v>
      </c>
    </row>
    <row r="32" spans="3:12" s="40" customFormat="1" ht="20.25" x14ac:dyDescent="0.35">
      <c r="C32" s="35" t="s">
        <v>28</v>
      </c>
      <c r="D32" s="35"/>
      <c r="E32" s="36"/>
      <c r="F32" s="46">
        <v>603</v>
      </c>
      <c r="G32" s="38">
        <v>69</v>
      </c>
      <c r="H32" s="39"/>
      <c r="I32" s="46">
        <v>818</v>
      </c>
      <c r="J32" s="47">
        <v>118</v>
      </c>
    </row>
    <row r="33" spans="3:10" s="40" customFormat="1" ht="20.25" x14ac:dyDescent="0.35">
      <c r="C33" s="35" t="s">
        <v>14</v>
      </c>
      <c r="D33" s="35"/>
      <c r="E33" s="36"/>
      <c r="F33" s="46"/>
      <c r="G33" s="38">
        <v>578</v>
      </c>
      <c r="H33" s="39"/>
      <c r="I33" s="46"/>
      <c r="J33" s="38"/>
    </row>
    <row r="34" spans="3:10" s="40" customFormat="1" ht="20.25" x14ac:dyDescent="0.35">
      <c r="C34" s="48" t="s">
        <v>15</v>
      </c>
      <c r="D34" s="48"/>
      <c r="E34" s="49"/>
      <c r="F34" s="50"/>
      <c r="G34" s="51">
        <v>53</v>
      </c>
      <c r="H34" s="52"/>
      <c r="I34" s="50"/>
      <c r="J34" s="51"/>
    </row>
    <row r="35" spans="3:10" ht="17.25" x14ac:dyDescent="0.3">
      <c r="C35" s="32" t="s">
        <v>20</v>
      </c>
      <c r="D35" s="32"/>
      <c r="E35" s="32"/>
      <c r="F35" s="33">
        <v>1290</v>
      </c>
      <c r="G35" s="34">
        <v>1430</v>
      </c>
      <c r="H35" s="34"/>
      <c r="I35" s="33">
        <v>1505</v>
      </c>
      <c r="J35" s="33">
        <v>75</v>
      </c>
    </row>
  </sheetData>
  <mergeCells count="47">
    <mergeCell ref="C35:E35"/>
    <mergeCell ref="G35:H35"/>
    <mergeCell ref="I32:I34"/>
    <mergeCell ref="J32:J34"/>
    <mergeCell ref="C33:E33"/>
    <mergeCell ref="G33:H33"/>
    <mergeCell ref="C34:E34"/>
    <mergeCell ref="G34:H34"/>
    <mergeCell ref="C30:E30"/>
    <mergeCell ref="G30:H30"/>
    <mergeCell ref="C31:E31"/>
    <mergeCell ref="G31:H31"/>
    <mergeCell ref="C32:E32"/>
    <mergeCell ref="F32:F34"/>
    <mergeCell ref="G32:H32"/>
    <mergeCell ref="G22:H22"/>
    <mergeCell ref="J22:K22"/>
    <mergeCell ref="C28:E28"/>
    <mergeCell ref="G28:H28"/>
    <mergeCell ref="C29:E29"/>
    <mergeCell ref="G29:H29"/>
    <mergeCell ref="C17:E17"/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G16:H16"/>
    <mergeCell ref="J16:K16"/>
    <mergeCell ref="C7:E7"/>
    <mergeCell ref="C8:E8"/>
    <mergeCell ref="C9:E9"/>
    <mergeCell ref="C10:E10"/>
    <mergeCell ref="C11:E11"/>
    <mergeCell ref="C12:E12"/>
    <mergeCell ref="C4:E5"/>
    <mergeCell ref="F4:H4"/>
    <mergeCell ref="I4:K4"/>
    <mergeCell ref="G5:H5"/>
    <mergeCell ref="J5:K5"/>
    <mergeCell ref="C6:E6"/>
    <mergeCell ref="G6:H6"/>
    <mergeCell ref="J6:K6"/>
  </mergeCells>
  <pageMargins left="0.25" right="0.25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C1:L35"/>
  <sheetViews>
    <sheetView showGridLines="0" tabSelected="1" zoomScaleNormal="100" workbookViewId="0">
      <selection activeCell="C9" sqref="C9:E9"/>
    </sheetView>
  </sheetViews>
  <sheetFormatPr defaultColWidth="9.140625" defaultRowHeight="14.25" x14ac:dyDescent="0.25"/>
  <cols>
    <col min="1" max="1" width="6.5703125" style="2" customWidth="1"/>
    <col min="2" max="2" width="4.42578125" style="2" customWidth="1"/>
    <col min="3" max="3" width="12" style="2" bestFit="1" customWidth="1"/>
    <col min="4" max="5" width="9.140625" style="2"/>
    <col min="6" max="6" width="12.7109375" style="2" customWidth="1"/>
    <col min="7" max="7" width="9.140625" style="2"/>
    <col min="8" max="8" width="8" style="2" customWidth="1"/>
    <col min="9" max="9" width="12.85546875" style="2" customWidth="1"/>
    <col min="10" max="11" width="9.140625" style="2"/>
    <col min="12" max="12" width="9.140625" style="2" customWidth="1"/>
    <col min="13" max="14" width="9.140625" style="2"/>
    <col min="15" max="16" width="9.140625" style="2" customWidth="1"/>
    <col min="17" max="17" width="7" style="2" customWidth="1"/>
    <col min="18" max="18" width="9.140625" style="2"/>
    <col min="19" max="20" width="9.140625" style="2" customWidth="1"/>
    <col min="21" max="16384" width="9.140625" style="2"/>
  </cols>
  <sheetData>
    <row r="1" spans="3:12" ht="30.75" x14ac:dyDescent="0.55000000000000004">
      <c r="C1" s="1" t="s">
        <v>0</v>
      </c>
    </row>
    <row r="2" spans="3:12" ht="17.25" x14ac:dyDescent="0.3">
      <c r="C2" s="3" t="s">
        <v>49</v>
      </c>
    </row>
    <row r="3" spans="3:12" ht="6" customHeight="1" x14ac:dyDescent="0.25"/>
    <row r="4" spans="3:12" ht="24" customHeight="1" x14ac:dyDescent="0.35">
      <c r="C4" s="4" t="s">
        <v>2</v>
      </c>
      <c r="D4" s="4"/>
      <c r="E4" s="4"/>
      <c r="F4" s="5" t="s">
        <v>3</v>
      </c>
      <c r="G4" s="5"/>
      <c r="H4" s="5"/>
      <c r="I4" s="6" t="s">
        <v>4</v>
      </c>
      <c r="J4" s="6"/>
      <c r="K4" s="6"/>
    </row>
    <row r="5" spans="3:12" ht="43.5" customHeight="1" x14ac:dyDescent="0.25">
      <c r="C5" s="4"/>
      <c r="D5" s="4"/>
      <c r="E5" s="4"/>
      <c r="F5" s="7" t="s">
        <v>5</v>
      </c>
      <c r="G5" s="8" t="s">
        <v>6</v>
      </c>
      <c r="H5" s="8"/>
      <c r="I5" s="9" t="s">
        <v>5</v>
      </c>
      <c r="J5" s="10" t="s">
        <v>6</v>
      </c>
      <c r="K5" s="10"/>
    </row>
    <row r="6" spans="3:12" ht="20.25" x14ac:dyDescent="0.25">
      <c r="C6" s="11" t="s">
        <v>7</v>
      </c>
      <c r="D6" s="11"/>
      <c r="E6" s="11"/>
      <c r="F6" s="12">
        <f>'1ª Entrância'!F6+'2ª Entrância'!F6+'3ª Entrância'!F6+'Ent. Especial'!F6</f>
        <v>3120</v>
      </c>
      <c r="G6" s="13"/>
      <c r="H6" s="13"/>
      <c r="I6" s="14">
        <f>'1ª Entrância'!I6+'2ª Entrância'!I6+'3ª Entrância'!I6+'Ent. Especial'!I6</f>
        <v>1846</v>
      </c>
      <c r="J6" s="13"/>
      <c r="K6" s="13"/>
    </row>
    <row r="7" spans="3:12" ht="17.25" x14ac:dyDescent="0.3">
      <c r="C7" s="15" t="s">
        <v>8</v>
      </c>
      <c r="D7" s="15"/>
      <c r="E7" s="15"/>
      <c r="F7" s="16">
        <f>'1ª Entrância'!F7+'2ª Entrância'!F7+'3ª Entrância'!F7+'Ent. Especial'!F7</f>
        <v>1846</v>
      </c>
      <c r="G7" s="16"/>
      <c r="H7" s="16"/>
      <c r="I7" s="17">
        <f>'1ª Entrância'!I7+'2ª Entrância'!I7+'3ª Entrância'!I7+'Ent. Especial'!I7</f>
        <v>1846</v>
      </c>
      <c r="J7" s="16"/>
      <c r="K7" s="16"/>
      <c r="L7" s="18"/>
    </row>
    <row r="8" spans="3:12" s="23" customFormat="1" ht="17.25" x14ac:dyDescent="0.3">
      <c r="C8" s="19" t="s">
        <v>9</v>
      </c>
      <c r="D8" s="19"/>
      <c r="E8" s="19"/>
      <c r="F8" s="20">
        <f>'1ª Entrância'!F8+'2ª Entrância'!F8+'3ª Entrância'!F8+'Ent. Especial'!F8</f>
        <v>351</v>
      </c>
      <c r="G8" s="20"/>
      <c r="H8" s="20"/>
      <c r="I8" s="21">
        <f>'1ª Entrância'!I8+'2ª Entrância'!I8+'3ª Entrância'!I8+'Ent. Especial'!I8</f>
        <v>351</v>
      </c>
      <c r="J8" s="20"/>
      <c r="K8" s="20"/>
      <c r="L8" s="22"/>
    </row>
    <row r="9" spans="3:12" s="23" customFormat="1" ht="17.25" x14ac:dyDescent="0.3">
      <c r="C9" s="19" t="s">
        <v>10</v>
      </c>
      <c r="D9" s="19"/>
      <c r="E9" s="19"/>
      <c r="F9" s="20">
        <f>'1ª Entrância'!F9+'2ª Entrância'!F9+'3ª Entrância'!F9+'Ent. Especial'!F9</f>
        <v>542</v>
      </c>
      <c r="G9" s="20"/>
      <c r="H9" s="20"/>
      <c r="I9" s="21">
        <f>'1ª Entrância'!I9+'2ª Entrância'!I9+'3ª Entrância'!I9+'Ent. Especial'!I9</f>
        <v>542</v>
      </c>
      <c r="J9" s="20"/>
      <c r="K9" s="20"/>
      <c r="L9" s="22"/>
    </row>
    <row r="10" spans="3:12" s="23" customFormat="1" ht="17.25" x14ac:dyDescent="0.3">
      <c r="C10" s="19" t="s">
        <v>11</v>
      </c>
      <c r="D10" s="19"/>
      <c r="E10" s="19"/>
      <c r="F10" s="20">
        <f>'1ª Entrância'!F10+'2ª Entrância'!F10+'3ª Entrância'!F10+'Ent. Especial'!F10</f>
        <v>298</v>
      </c>
      <c r="G10" s="20"/>
      <c r="H10" s="20"/>
      <c r="I10" s="21">
        <f>'1ª Entrância'!I10+'2ª Entrância'!I10+'3ª Entrância'!I10+'Ent. Especial'!I10</f>
        <v>298</v>
      </c>
      <c r="J10" s="20"/>
      <c r="K10" s="20"/>
      <c r="L10" s="22"/>
    </row>
    <row r="11" spans="3:12" s="23" customFormat="1" ht="17.25" x14ac:dyDescent="0.3">
      <c r="C11" s="19" t="s">
        <v>40</v>
      </c>
      <c r="D11" s="19"/>
      <c r="E11" s="19"/>
      <c r="F11" s="20">
        <f>'1ª Entrância'!F11+'2ª Entrância'!F11+'3ª Entrância'!F11+'Ent. Especial'!F11</f>
        <v>252</v>
      </c>
      <c r="G11" s="20"/>
      <c r="H11" s="20"/>
      <c r="I11" s="21">
        <f>'1ª Entrância'!I11+'2ª Entrância'!I11+'3ª Entrância'!I11+'Ent. Especial'!I11</f>
        <v>142</v>
      </c>
      <c r="J11" s="20"/>
      <c r="K11" s="20"/>
      <c r="L11" s="22"/>
    </row>
    <row r="12" spans="3:12" s="23" customFormat="1" ht="17.25" x14ac:dyDescent="0.3">
      <c r="C12" s="19" t="s">
        <v>12</v>
      </c>
      <c r="D12" s="19"/>
      <c r="E12" s="19"/>
      <c r="F12" s="20">
        <f>'1ª Entrância'!F12+'2ª Entrância'!F12+'3ª Entrância'!F12+'Ent. Especial'!F12</f>
        <v>281</v>
      </c>
      <c r="G12" s="20"/>
      <c r="H12" s="20"/>
      <c r="I12" s="21">
        <f>'1ª Entrância'!I12+'2ª Entrância'!I12+'3ª Entrância'!I12+'Ent. Especial'!I12</f>
        <v>281</v>
      </c>
      <c r="J12" s="20"/>
      <c r="K12" s="20"/>
      <c r="L12" s="22"/>
    </row>
    <row r="13" spans="3:12" s="23" customFormat="1" ht="17.25" x14ac:dyDescent="0.3">
      <c r="C13" s="19" t="s">
        <v>13</v>
      </c>
      <c r="D13" s="19"/>
      <c r="E13" s="19"/>
      <c r="F13" s="20">
        <f>'1ª Entrância'!F13+'2ª Entrância'!F13+'3ª Entrância'!F13+'Ent. Especial'!F13</f>
        <v>126</v>
      </c>
      <c r="G13" s="20"/>
      <c r="H13" s="20"/>
      <c r="I13" s="21">
        <f>'1ª Entrância'!I13+'2ª Entrância'!I13+'3ª Entrância'!I13+'Ent. Especial'!I13</f>
        <v>126</v>
      </c>
      <c r="J13" s="20"/>
      <c r="K13" s="20"/>
      <c r="L13" s="22"/>
    </row>
    <row r="14" spans="3:12" ht="17.25" x14ac:dyDescent="0.3">
      <c r="C14" s="15" t="s">
        <v>14</v>
      </c>
      <c r="D14" s="15"/>
      <c r="E14" s="15"/>
      <c r="F14" s="16">
        <f>'1ª Entrância'!F14+'2ª Entrância'!F14+'3ª Entrância'!F14+'Ent. Especial'!F14</f>
        <v>1182</v>
      </c>
      <c r="G14" s="16"/>
      <c r="H14" s="16"/>
      <c r="I14" s="17">
        <f>'1ª Entrância'!I14+'2ª Entrância'!I14+'3ª Entrância'!I14+'Ent. Especial'!I14</f>
        <v>0</v>
      </c>
      <c r="J14" s="16"/>
      <c r="K14" s="16"/>
      <c r="L14" s="18"/>
    </row>
    <row r="15" spans="3:12" ht="17.25" x14ac:dyDescent="0.3">
      <c r="C15" s="15" t="s">
        <v>15</v>
      </c>
      <c r="D15" s="15"/>
      <c r="E15" s="15"/>
      <c r="F15" s="16">
        <f>'1ª Entrância'!F15+'2ª Entrância'!F15+'3ª Entrância'!F15+'Ent. Especial'!F15</f>
        <v>92</v>
      </c>
      <c r="G15" s="16"/>
      <c r="H15" s="16"/>
      <c r="I15" s="17">
        <f>'1ª Entrância'!I15+'2ª Entrância'!I15+'3ª Entrância'!I15+'Ent. Especial'!I15</f>
        <v>0</v>
      </c>
      <c r="J15" s="16"/>
      <c r="K15" s="16"/>
      <c r="L15" s="18"/>
    </row>
    <row r="16" spans="3:12" ht="20.25" x14ac:dyDescent="0.25">
      <c r="C16" s="24" t="s">
        <v>16</v>
      </c>
      <c r="D16" s="24"/>
      <c r="E16" s="24"/>
      <c r="F16" s="25">
        <f>'1ª Entrância'!F16+'2ª Entrância'!F16+'3ª Entrância'!F16+'Ent. Especial'!F16</f>
        <v>3145</v>
      </c>
      <c r="G16" s="26" t="str">
        <f>F6-F16&amp;"("&amp;TEXT(ABS((F6-F16))/F6,"0,0%")&amp;")"</f>
        <v>-25(0,8%)</v>
      </c>
      <c r="H16" s="26"/>
      <c r="I16" s="14">
        <f>'1ª Entrância'!I16+'2ª Entrância'!I16+'3ª Entrância'!I16+'Ent. Especial'!I16</f>
        <v>3145</v>
      </c>
      <c r="J16" s="26" t="str">
        <f>I6-I16&amp;"("&amp;TEXT(ABS((I6-I16))/I6,"0,0%")&amp;")"</f>
        <v>-1299(70,4%)</v>
      </c>
      <c r="K16" s="26"/>
    </row>
    <row r="17" spans="3:12" ht="17.25" x14ac:dyDescent="0.3">
      <c r="C17" s="15" t="s">
        <v>8</v>
      </c>
      <c r="D17" s="15"/>
      <c r="E17" s="15"/>
      <c r="F17" s="16">
        <f>'1ª Entrância'!F17+'2ª Entrância'!F17+'3ª Entrância'!F17+'Ent. Especial'!F17</f>
        <v>1586</v>
      </c>
      <c r="G17" s="16"/>
      <c r="H17" s="16"/>
      <c r="I17" s="17">
        <f>'1ª Entrância'!I17+'2ª Entrância'!I17+'3ª Entrância'!I17+'Ent. Especial'!I17</f>
        <v>1586</v>
      </c>
      <c r="J17" s="16"/>
      <c r="K17" s="16"/>
      <c r="L17" s="18"/>
    </row>
    <row r="18" spans="3:12" s="23" customFormat="1" ht="17.25" x14ac:dyDescent="0.3">
      <c r="C18" s="19" t="s">
        <v>9</v>
      </c>
      <c r="D18" s="19"/>
      <c r="E18" s="19"/>
      <c r="F18" s="20">
        <f>'1ª Entrância'!F18+'2ª Entrância'!F18+'3ª Entrância'!F18+'Ent. Especial'!F18</f>
        <v>599</v>
      </c>
      <c r="G18" s="20"/>
      <c r="H18" s="20"/>
      <c r="I18" s="21">
        <f>'1ª Entrância'!I18+'2ª Entrância'!I18+'3ª Entrância'!I18+'Ent. Especial'!I18</f>
        <v>599</v>
      </c>
      <c r="J18" s="20"/>
      <c r="K18" s="20"/>
      <c r="L18" s="22"/>
    </row>
    <row r="19" spans="3:12" s="23" customFormat="1" ht="17.25" x14ac:dyDescent="0.3">
      <c r="C19" s="19" t="s">
        <v>10</v>
      </c>
      <c r="D19" s="19"/>
      <c r="E19" s="19"/>
      <c r="F19" s="20">
        <f>'1ª Entrância'!F19+'2ª Entrância'!F19+'3ª Entrância'!F19+'Ent. Especial'!F19</f>
        <v>332</v>
      </c>
      <c r="G19" s="20"/>
      <c r="H19" s="20"/>
      <c r="I19" s="21">
        <f>'1ª Entrância'!I19+'2ª Entrância'!I19+'3ª Entrância'!I19+'Ent. Especial'!I19</f>
        <v>332</v>
      </c>
      <c r="J19" s="20"/>
      <c r="K19" s="20"/>
      <c r="L19" s="22"/>
    </row>
    <row r="20" spans="3:12" s="23" customFormat="1" ht="17.25" x14ac:dyDescent="0.3">
      <c r="C20" s="19" t="s">
        <v>17</v>
      </c>
      <c r="D20" s="19"/>
      <c r="E20" s="19"/>
      <c r="F20" s="20">
        <f>'1ª Entrância'!F20+'2ª Entrância'!F20+'3ª Entrância'!F20+'Ent. Especial'!F20</f>
        <v>655</v>
      </c>
      <c r="G20" s="20"/>
      <c r="H20" s="20"/>
      <c r="I20" s="21">
        <f>'1ª Entrância'!I20+'2ª Entrância'!I20+'3ª Entrância'!I20+'Ent. Especial'!I20</f>
        <v>655</v>
      </c>
      <c r="J20" s="20"/>
      <c r="K20" s="20"/>
      <c r="L20" s="22"/>
    </row>
    <row r="21" spans="3:12" ht="17.25" x14ac:dyDescent="0.3">
      <c r="C21" s="15" t="s">
        <v>18</v>
      </c>
      <c r="D21" s="15"/>
      <c r="E21" s="15"/>
      <c r="F21" s="16">
        <f>'1ª Entrância'!F21+'2ª Entrância'!F21+'3ª Entrância'!F21+'Ent. Especial'!F21</f>
        <v>1578</v>
      </c>
      <c r="G21" s="16"/>
      <c r="H21" s="16"/>
      <c r="I21" s="17">
        <f>'1ª Entrância'!I21+'2ª Entrância'!I21+'3ª Entrância'!I21+'Ent. Especial'!I21</f>
        <v>1578</v>
      </c>
      <c r="J21" s="16"/>
      <c r="K21" s="16"/>
      <c r="L21" s="18"/>
    </row>
    <row r="22" spans="3:12" ht="20.25" x14ac:dyDescent="0.25">
      <c r="C22" s="27" t="s">
        <v>19</v>
      </c>
      <c r="D22" s="27"/>
      <c r="E22" s="27"/>
      <c r="F22" s="28">
        <f>'1ª Entrância'!F22+'2ª Entrância'!F22+'3ª Entrância'!F22+'Ent. Especial'!F22</f>
        <v>3218</v>
      </c>
      <c r="G22" s="29" t="str">
        <f>F6-F22&amp;"("&amp;TEXT(ABS((F6-F22))/F6,"0,0%")&amp;")"</f>
        <v>-98(3,1%)</v>
      </c>
      <c r="H22" s="29"/>
      <c r="I22" s="30">
        <f>'1ª Entrância'!I22+'2ª Entrância'!I22+'3ª Entrância'!I22+'Ent. Especial'!I22</f>
        <v>5555</v>
      </c>
      <c r="J22" s="29" t="str">
        <f>I6-I22&amp;"("&amp;TEXT(ABS((I6-I22))/I6,"0,0%")&amp;")"</f>
        <v>-3709(200,9%)</v>
      </c>
      <c r="K22" s="29"/>
    </row>
    <row r="26" spans="3:12" ht="20.25" x14ac:dyDescent="0.35">
      <c r="C26" s="31" t="s">
        <v>21</v>
      </c>
    </row>
    <row r="28" spans="3:12" ht="17.25" x14ac:dyDescent="0.3">
      <c r="C28" s="32" t="s">
        <v>22</v>
      </c>
      <c r="D28" s="32"/>
      <c r="E28" s="32"/>
      <c r="F28" s="33" t="s">
        <v>16</v>
      </c>
      <c r="G28" s="34" t="s">
        <v>7</v>
      </c>
      <c r="H28" s="34"/>
      <c r="I28" s="33" t="s">
        <v>23</v>
      </c>
      <c r="J28" s="33" t="s">
        <v>24</v>
      </c>
    </row>
    <row r="29" spans="3:12" s="40" customFormat="1" ht="20.25" x14ac:dyDescent="0.35">
      <c r="C29" s="35" t="s">
        <v>25</v>
      </c>
      <c r="D29" s="35"/>
      <c r="E29" s="36"/>
      <c r="F29" s="37">
        <f>'1ª Entrância'!F29+'2ª Entrância'!F29+'3ª Entrância'!F29+'Ent. Especial'!F29</f>
        <v>599</v>
      </c>
      <c r="G29" s="38">
        <f>'1ª Entrância'!G29+'2ª Entrância'!G29+'3ª Entrância'!G29+'Ent. Especial'!G29</f>
        <v>351</v>
      </c>
      <c r="H29" s="39">
        <f>'1ª Entrância'!H29+'2ª Entrância'!H29+'3ª Entrância'!H29+'Ent. Especial'!H29</f>
        <v>0</v>
      </c>
      <c r="I29" s="37">
        <f>'1ª Entrância'!I29+'2ª Entrância'!I29+'3ª Entrância'!I29+'Ent. Especial'!I29</f>
        <v>599</v>
      </c>
      <c r="J29" s="37">
        <f>I29-G29</f>
        <v>248</v>
      </c>
    </row>
    <row r="30" spans="3:12" s="40" customFormat="1" ht="35.25" customHeight="1" x14ac:dyDescent="0.35">
      <c r="C30" s="35" t="s">
        <v>26</v>
      </c>
      <c r="D30" s="35"/>
      <c r="E30" s="36"/>
      <c r="F30" s="37">
        <f>'1ª Entrância'!F30+'2ª Entrância'!F30+'3ª Entrância'!F30+'Ent. Especial'!F30</f>
        <v>332</v>
      </c>
      <c r="G30" s="38">
        <f>'1ª Entrância'!G30+'2ª Entrância'!G30+'3ª Entrância'!G30+'Ent. Especial'!G30</f>
        <v>545</v>
      </c>
      <c r="H30" s="39">
        <f>'1ª Entrância'!H30+'2ª Entrância'!H30+'3ª Entrância'!H30+'Ent. Especial'!H30</f>
        <v>0</v>
      </c>
      <c r="I30" s="37">
        <f>'1ª Entrância'!I30+'2ª Entrância'!I30+'3ª Entrância'!I30+'Ent. Especial'!I30</f>
        <v>332</v>
      </c>
      <c r="J30" s="37">
        <f t="shared" ref="J30:J31" si="0">I30-G30</f>
        <v>-213</v>
      </c>
    </row>
    <row r="31" spans="3:12" s="40" customFormat="1" ht="20.25" x14ac:dyDescent="0.35">
      <c r="C31" s="41" t="s">
        <v>27</v>
      </c>
      <c r="D31" s="41"/>
      <c r="E31" s="42"/>
      <c r="F31" s="43">
        <f>'1ª Entrância'!F31+'2ª Entrância'!F31+'3ª Entrância'!F31+'Ent. Especial'!F31</f>
        <v>655</v>
      </c>
      <c r="G31" s="44">
        <f>'1ª Entrância'!G31+'2ª Entrância'!G31+'3ª Entrância'!G31+'Ent. Especial'!G31</f>
        <v>659</v>
      </c>
      <c r="H31" s="45">
        <f>'1ª Entrância'!H31+'2ª Entrância'!H31+'3ª Entrância'!H31+'Ent. Especial'!H31</f>
        <v>0</v>
      </c>
      <c r="I31" s="43">
        <f>'1ª Entrância'!I31+'2ª Entrância'!I31+'3ª Entrância'!I31+'Ent. Especial'!I31</f>
        <v>655</v>
      </c>
      <c r="J31" s="43">
        <f t="shared" si="0"/>
        <v>-4</v>
      </c>
    </row>
    <row r="32" spans="3:12" s="40" customFormat="1" ht="20.25" x14ac:dyDescent="0.35">
      <c r="C32" s="35" t="s">
        <v>28</v>
      </c>
      <c r="D32" s="35"/>
      <c r="E32" s="36"/>
      <c r="F32" s="46">
        <f>'1ª Entrância'!F32+'2ª Entrância'!F32+'3ª Entrância'!F32+'Ent. Especial'!F32</f>
        <v>1578</v>
      </c>
      <c r="G32" s="38">
        <f>'1ª Entrância'!G32+'2ª Entrância'!G32+'3ª Entrância'!G32+'Ent. Especial'!G32</f>
        <v>298</v>
      </c>
      <c r="H32" s="39">
        <f>'1ª Entrância'!H32+'2ª Entrância'!H32+'3ª Entrância'!H32+'Ent. Especial'!H32</f>
        <v>0</v>
      </c>
      <c r="I32" s="46">
        <f>'1ª Entrância'!I32+'2ª Entrância'!I32+'3ª Entrância'!I32+'Ent. Especial'!I32</f>
        <v>1632</v>
      </c>
      <c r="J32" s="47">
        <f>I32-SUM(G32:H34)</f>
        <v>60</v>
      </c>
    </row>
    <row r="33" spans="3:10" s="40" customFormat="1" ht="20.25" x14ac:dyDescent="0.35">
      <c r="C33" s="35" t="s">
        <v>14</v>
      </c>
      <c r="D33" s="35"/>
      <c r="E33" s="36"/>
      <c r="F33" s="46">
        <f>'1ª Entrância'!F33+'2ª Entrância'!F33+'3ª Entrância'!F33+'Ent. Especial'!F33</f>
        <v>0</v>
      </c>
      <c r="G33" s="38">
        <f>'1ª Entrância'!G33+'2ª Entrância'!G33+'3ª Entrância'!G33+'Ent. Especial'!G33</f>
        <v>1182</v>
      </c>
      <c r="H33" s="39">
        <f>'1ª Entrância'!H33+'2ª Entrância'!H33+'3ª Entrância'!H33+'Ent. Especial'!H33</f>
        <v>0</v>
      </c>
      <c r="I33" s="46">
        <f>'1ª Entrância'!I33+'2ª Entrância'!I33+'3ª Entrância'!I33+'Ent. Especial'!I33</f>
        <v>0</v>
      </c>
      <c r="J33" s="38"/>
    </row>
    <row r="34" spans="3:10" s="40" customFormat="1" ht="20.25" x14ac:dyDescent="0.35">
      <c r="C34" s="48" t="s">
        <v>15</v>
      </c>
      <c r="D34" s="48"/>
      <c r="E34" s="49"/>
      <c r="F34" s="50">
        <f>'1ª Entrância'!F34+'2ª Entrância'!F34+'3ª Entrância'!F34+'Ent. Especial'!F34</f>
        <v>0</v>
      </c>
      <c r="G34" s="51">
        <f>'1ª Entrância'!G34+'2ª Entrância'!G34+'3ª Entrância'!G34+'Ent. Especial'!G34</f>
        <v>92</v>
      </c>
      <c r="H34" s="52">
        <f>'1ª Entrância'!H34+'2ª Entrância'!H34+'3ª Entrância'!H34+'Ent. Especial'!H34</f>
        <v>0</v>
      </c>
      <c r="I34" s="50">
        <f>'1ª Entrância'!I34+'2ª Entrância'!I34+'3ª Entrância'!I34+'Ent. Especial'!I34</f>
        <v>0</v>
      </c>
      <c r="J34" s="51"/>
    </row>
    <row r="35" spans="3:10" ht="17.25" x14ac:dyDescent="0.3">
      <c r="C35" s="32" t="s">
        <v>20</v>
      </c>
      <c r="D35" s="32"/>
      <c r="E35" s="32"/>
      <c r="F35" s="33">
        <f>SUM(F29:F34)</f>
        <v>3164</v>
      </c>
      <c r="G35" s="34">
        <f>SUM(G29:H34)</f>
        <v>3127</v>
      </c>
      <c r="H35" s="34"/>
      <c r="I35" s="33">
        <f>SUM(I29:I34)</f>
        <v>3218</v>
      </c>
      <c r="J35" s="33">
        <f t="shared" ref="J35" si="1">I35-G35</f>
        <v>91</v>
      </c>
    </row>
  </sheetData>
  <mergeCells count="47">
    <mergeCell ref="C35:E35"/>
    <mergeCell ref="G35:H35"/>
    <mergeCell ref="I32:I34"/>
    <mergeCell ref="J32:J34"/>
    <mergeCell ref="C33:E33"/>
    <mergeCell ref="G33:H33"/>
    <mergeCell ref="C34:E34"/>
    <mergeCell ref="G34:H34"/>
    <mergeCell ref="C30:E30"/>
    <mergeCell ref="G30:H30"/>
    <mergeCell ref="C31:E31"/>
    <mergeCell ref="G31:H31"/>
    <mergeCell ref="C32:E32"/>
    <mergeCell ref="F32:F34"/>
    <mergeCell ref="G32:H32"/>
    <mergeCell ref="G22:H22"/>
    <mergeCell ref="J22:K22"/>
    <mergeCell ref="C28:E28"/>
    <mergeCell ref="G28:H28"/>
    <mergeCell ref="C29:E29"/>
    <mergeCell ref="G29:H29"/>
    <mergeCell ref="C17:E17"/>
    <mergeCell ref="C18:E18"/>
    <mergeCell ref="C19:E19"/>
    <mergeCell ref="C20:E20"/>
    <mergeCell ref="C21:E21"/>
    <mergeCell ref="C22:E22"/>
    <mergeCell ref="C13:E13"/>
    <mergeCell ref="C14:E14"/>
    <mergeCell ref="C15:E15"/>
    <mergeCell ref="C16:E16"/>
    <mergeCell ref="G16:H16"/>
    <mergeCell ref="J16:K16"/>
    <mergeCell ref="C7:E7"/>
    <mergeCell ref="C8:E8"/>
    <mergeCell ref="C9:E9"/>
    <mergeCell ref="C10:E10"/>
    <mergeCell ref="C11:E11"/>
    <mergeCell ref="C12:E12"/>
    <mergeCell ref="C4:E5"/>
    <mergeCell ref="F4:H4"/>
    <mergeCell ref="I4:K4"/>
    <mergeCell ref="G5:H5"/>
    <mergeCell ref="J5:K5"/>
    <mergeCell ref="C6:E6"/>
    <mergeCell ref="G6:H6"/>
    <mergeCell ref="J6:K6"/>
  </mergeCells>
  <pageMargins left="0.25" right="0.25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1ª Entrância</vt:lpstr>
      <vt:lpstr>2ª Entrância</vt:lpstr>
      <vt:lpstr>3ª Entrância</vt:lpstr>
      <vt:lpstr>Ent. Especial</vt:lpstr>
      <vt:lpstr>Resumo</vt:lpstr>
      <vt:lpstr>Plan5</vt:lpstr>
      <vt:lpstr>'1ª Entrância'!Area_de_impressao</vt:lpstr>
      <vt:lpstr>'2ª Entrância'!Area_de_impressao</vt:lpstr>
      <vt:lpstr>'3ª Entrância'!Area_de_impressao</vt:lpstr>
      <vt:lpstr>'Ent. Especial'!Area_de_impressao</vt:lpstr>
      <vt:lpstr>Resumo!Area_de_impressao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Oliveira</dc:creator>
  <cp:lastModifiedBy>Rodrigo Oliveira</cp:lastModifiedBy>
  <dcterms:created xsi:type="dcterms:W3CDTF">2017-08-21T23:13:16Z</dcterms:created>
  <dcterms:modified xsi:type="dcterms:W3CDTF">2017-08-21T23:21:41Z</dcterms:modified>
</cp:coreProperties>
</file>